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workbookProtection workbookAlgorithmName="SHA-512" workbookHashValue="oKALmSdfsMWd5j/1Oo5o+MD/GPxE6VLoTO6jaEDNZXglkjM5kDyGE3aCknWsZfo5sIsFiK1NW9PZCKy/mphbeg==" workbookSaltValue="7JSHXb0+RVs/5qnyGzvFeg==" workbookSpinCount="100000" lockStructure="1"/>
  <bookViews>
    <workbookView xWindow="0" yWindow="0" windowWidth="23040" windowHeight="8136" firstSheet="1" activeTab="2"/>
  </bookViews>
  <sheets>
    <sheet name="附件1.学生综合素质测评成绩汇总表" sheetId="1" state="hidden" r:id="rId1"/>
    <sheet name="附件2.优秀大学生评定结果统计表" sheetId="5" r:id="rId2"/>
    <sheet name="附件3.优秀学生干部评定结果统计表" sheetId="4" r:id="rId3"/>
    <sheet name="附件4.学生先进班集体汇总表" sheetId="6" r:id="rId4"/>
    <sheet name="Sheet2" sheetId="2" state="hidden" r:id="rId5"/>
    <sheet name="Sheet3" sheetId="3" state="hidden" r:id="rId6"/>
  </sheets>
  <definedNames>
    <definedName name="_xlnm.Print_Area" localSheetId="0">'附件1.学生综合素质测评成绩汇总表'!$A$1:$P$24</definedName>
    <definedName name="_xlnm.Print_Area" localSheetId="1">'附件2.优秀大学生评定结果统计表'!$A$1:$M$24</definedName>
    <definedName name="_xlnm.Print_Area" localSheetId="2">'附件3.优秀学生干部评定结果统计表'!$A$1:$M$23</definedName>
    <definedName name="_xlnm.Print_Area" localSheetId="3">'附件4.学生先进班集体汇总表'!$A$1:$E$6</definedName>
    <definedName name="_xlnm.Print_Titles" localSheetId="0">'附件1.学生综合素质测评成绩汇总表'!$4:$4</definedName>
    <definedName name="_xlnm.Print_Titles" localSheetId="1">'附件2.优秀大学生评定结果统计表'!$4:$4</definedName>
    <definedName name="_xlnm.Print_Titles" localSheetId="2">'附件3.优秀学生干部评定结果统计表'!$4:$4</definedName>
    <definedName name="_xlnm.Print_Titles" localSheetId="3">'附件4.学生先进班集体汇总表'!$4:$4</definedName>
  </definedNames>
  <calcPr calcId="152511"/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O5" i="1"/>
  <c r="L5" i="1"/>
  <c r="I5" i="1"/>
  <c r="I6" i="4" l="1"/>
  <c r="I7" i="4"/>
  <c r="I8" i="4"/>
  <c r="I9" i="4"/>
  <c r="I10" i="4"/>
  <c r="I11" i="4"/>
  <c r="I12" i="4"/>
  <c r="I13" i="4"/>
  <c r="I15" i="4"/>
  <c r="I16" i="4"/>
  <c r="I17" i="4"/>
  <c r="I18" i="4"/>
  <c r="I19" i="4"/>
  <c r="I20" i="4"/>
  <c r="I21" i="4"/>
  <c r="I22" i="4"/>
  <c r="I23" i="4"/>
  <c r="I14" i="4"/>
  <c r="I24" i="4"/>
  <c r="I25" i="4"/>
  <c r="I26" i="4"/>
  <c r="I27" i="4"/>
  <c r="I28" i="4"/>
  <c r="I29" i="4"/>
  <c r="I30" i="4"/>
  <c r="I31" i="4"/>
  <c r="I32" i="4"/>
  <c r="L6" i="4"/>
  <c r="L7" i="4"/>
  <c r="L8" i="4"/>
  <c r="L9" i="4"/>
  <c r="L10" i="4"/>
  <c r="L11" i="4"/>
  <c r="L12" i="4"/>
  <c r="L13" i="4"/>
  <c r="L15" i="4"/>
  <c r="L16" i="4"/>
  <c r="L17" i="4"/>
  <c r="L18" i="4"/>
  <c r="L19" i="4"/>
  <c r="L20" i="4"/>
  <c r="L21" i="4"/>
  <c r="L22" i="4"/>
  <c r="L23" i="4"/>
  <c r="L14" i="4"/>
  <c r="L24" i="4"/>
  <c r="L25" i="4"/>
  <c r="L26" i="4"/>
  <c r="L27" i="4"/>
  <c r="L28" i="4"/>
  <c r="L29" i="4"/>
  <c r="L30" i="4"/>
  <c r="L31" i="4"/>
  <c r="L32" i="4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" i="5"/>
  <c r="L5" i="5"/>
  <c r="L5" i="4" l="1"/>
  <c r="I5" i="4"/>
</calcChain>
</file>

<file path=xl/sharedStrings.xml><?xml version="1.0" encoding="utf-8"?>
<sst xmlns="http://schemas.openxmlformats.org/spreadsheetml/2006/main" count="2159" uniqueCount="832">
  <si>
    <t>附件1：</t>
  </si>
  <si>
    <t>2019-2020学年学生综合素质测评成绩汇总表</t>
  </si>
  <si>
    <t>序号</t>
  </si>
  <si>
    <t>学号</t>
  </si>
  <si>
    <t>姓名</t>
  </si>
  <si>
    <t>年级</t>
  </si>
  <si>
    <t>专业班级</t>
  </si>
  <si>
    <t>德育</t>
  </si>
  <si>
    <t>智育</t>
  </si>
  <si>
    <t>文体</t>
  </si>
  <si>
    <t>总分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</si>
  <si>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</si>
  <si>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</si>
  <si>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</si>
  <si>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</si>
  <si>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</si>
  <si>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</si>
  <si>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</si>
  <si>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附件2：</t>
  </si>
  <si>
    <t>2019-2020学年优秀大学生评定结果统计表</t>
  </si>
  <si>
    <t>性别</t>
  </si>
  <si>
    <t>班级</t>
  </si>
  <si>
    <t>男</t>
  </si>
  <si>
    <t>附件3：</t>
  </si>
  <si>
    <t>2019-2020学年优秀学生干部评定结果统计表</t>
  </si>
  <si>
    <t>附件4：</t>
  </si>
  <si>
    <t>2019-2020学年先进班集体评定结果统计表</t>
  </si>
  <si>
    <t>班级名称</t>
  </si>
  <si>
    <t>班级人数</t>
  </si>
  <si>
    <t>班主任姓名</t>
  </si>
  <si>
    <t>刘祥宏</t>
    <phoneticPr fontId="8" type="noConversion"/>
  </si>
  <si>
    <t>园艺1701</t>
    <phoneticPr fontId="8" type="noConversion"/>
  </si>
  <si>
    <t>女</t>
  </si>
  <si>
    <t>姚佳依</t>
  </si>
  <si>
    <t>任诗滢</t>
  </si>
  <si>
    <t>园艺1703</t>
    <phoneticPr fontId="8" type="noConversion"/>
  </si>
  <si>
    <t>园艺1704</t>
    <phoneticPr fontId="8" type="noConversion"/>
  </si>
  <si>
    <t>刘缘</t>
    <phoneticPr fontId="8" type="noConversion"/>
  </si>
  <si>
    <t>女</t>
    <phoneticPr fontId="8" type="noConversion"/>
  </si>
  <si>
    <t>陈宇佳</t>
  </si>
  <si>
    <t>设施1701</t>
  </si>
  <si>
    <t>郑善公</t>
  </si>
  <si>
    <t>毛帅歌</t>
  </si>
  <si>
    <t>于桂朝</t>
  </si>
  <si>
    <t>设施1702</t>
  </si>
  <si>
    <t>园艺1801</t>
  </si>
  <si>
    <t>李田田</t>
  </si>
  <si>
    <t>暴茹</t>
  </si>
  <si>
    <t>园艺1802</t>
  </si>
  <si>
    <t>王锐涵</t>
  </si>
  <si>
    <t>李娜</t>
  </si>
  <si>
    <t>汪怡</t>
  </si>
  <si>
    <t>园艺1803</t>
  </si>
  <si>
    <t>田可新</t>
  </si>
  <si>
    <t>石汀</t>
  </si>
  <si>
    <t>园艺1804</t>
  </si>
  <si>
    <t>丁珂</t>
  </si>
  <si>
    <t>杨迪</t>
  </si>
  <si>
    <t>园艺1805</t>
  </si>
  <si>
    <t>焦阳</t>
  </si>
  <si>
    <t>甄文天</t>
  </si>
  <si>
    <t>设施1801</t>
  </si>
  <si>
    <t>白嘉鸣</t>
  </si>
  <si>
    <t>文勇帅</t>
  </si>
  <si>
    <t>设施1802</t>
  </si>
  <si>
    <t>党思荣</t>
  </si>
  <si>
    <t>王馨悦</t>
  </si>
  <si>
    <t>园艺1901</t>
  </si>
  <si>
    <r>
      <t>W</t>
    </r>
    <r>
      <rPr>
        <sz val="11"/>
        <rFont val="微软雅黑"/>
        <family val="2"/>
        <charset val="134"/>
      </rPr>
      <t>ang Xinyue</t>
    </r>
    <phoneticPr fontId="8" type="noConversion"/>
  </si>
  <si>
    <r>
      <t>L</t>
    </r>
    <r>
      <rPr>
        <sz val="11"/>
        <rFont val="微软雅黑"/>
        <family val="2"/>
        <charset val="134"/>
      </rPr>
      <t>i Na</t>
    </r>
    <phoneticPr fontId="8" type="noConversion"/>
  </si>
  <si>
    <t>邓仲姣</t>
  </si>
  <si>
    <r>
      <t>D</t>
    </r>
    <r>
      <rPr>
        <sz val="11"/>
        <rFont val="微软雅黑"/>
        <family val="2"/>
        <charset val="134"/>
      </rPr>
      <t>eng Zhongjiao</t>
    </r>
    <phoneticPr fontId="8" type="noConversion"/>
  </si>
  <si>
    <t>王丽颖</t>
  </si>
  <si>
    <t>园艺1902</t>
  </si>
  <si>
    <r>
      <t>W</t>
    </r>
    <r>
      <rPr>
        <sz val="11"/>
        <rFont val="微软雅黑"/>
        <family val="2"/>
        <charset val="134"/>
      </rPr>
      <t>ang Liyin</t>
    </r>
    <phoneticPr fontId="8" type="noConversion"/>
  </si>
  <si>
    <t>程全奇</t>
  </si>
  <si>
    <t>园艺1903</t>
  </si>
  <si>
    <t>Cheng Quanqi</t>
    <phoneticPr fontId="8" type="noConversion"/>
  </si>
  <si>
    <t>石慧慧</t>
  </si>
  <si>
    <r>
      <t>S</t>
    </r>
    <r>
      <rPr>
        <sz val="11"/>
        <rFont val="微软雅黑"/>
        <family val="2"/>
        <charset val="134"/>
      </rPr>
      <t>hi Huihui</t>
    </r>
    <phoneticPr fontId="8" type="noConversion"/>
  </si>
  <si>
    <t>肖丹</t>
  </si>
  <si>
    <r>
      <t>X</t>
    </r>
    <r>
      <rPr>
        <sz val="11"/>
        <rFont val="微软雅黑"/>
        <family val="2"/>
        <charset val="134"/>
      </rPr>
      <t>iao Dan</t>
    </r>
    <phoneticPr fontId="8" type="noConversion"/>
  </si>
  <si>
    <t>任天宇</t>
  </si>
  <si>
    <t>园艺1904</t>
  </si>
  <si>
    <r>
      <t>R</t>
    </r>
    <r>
      <rPr>
        <sz val="11"/>
        <rFont val="微软雅黑"/>
        <family val="2"/>
        <charset val="134"/>
      </rPr>
      <t>en Tianyu</t>
    </r>
    <phoneticPr fontId="8" type="noConversion"/>
  </si>
  <si>
    <t>许晨茜</t>
  </si>
  <si>
    <r>
      <t>X</t>
    </r>
    <r>
      <rPr>
        <sz val="11"/>
        <rFont val="微软雅黑"/>
        <family val="2"/>
        <charset val="134"/>
      </rPr>
      <t>u Chenxi</t>
    </r>
    <phoneticPr fontId="8" type="noConversion"/>
  </si>
  <si>
    <t>高舒</t>
    <phoneticPr fontId="8" type="noConversion"/>
  </si>
  <si>
    <t>Gao Shu</t>
    <phoneticPr fontId="8" type="noConversion"/>
  </si>
  <si>
    <t>陈希</t>
  </si>
  <si>
    <t>园艺1905</t>
  </si>
  <si>
    <r>
      <t>C</t>
    </r>
    <r>
      <rPr>
        <sz val="11"/>
        <rFont val="微软雅黑"/>
        <family val="2"/>
        <charset val="134"/>
      </rPr>
      <t>hen Xi</t>
    </r>
    <phoneticPr fontId="8" type="noConversion"/>
  </si>
  <si>
    <t>徐燕萍</t>
  </si>
  <si>
    <t>Xu Yanping</t>
    <phoneticPr fontId="8" type="noConversion"/>
  </si>
  <si>
    <t>葛磊</t>
  </si>
  <si>
    <t>设施1901</t>
  </si>
  <si>
    <r>
      <t>G</t>
    </r>
    <r>
      <rPr>
        <sz val="11"/>
        <rFont val="微软雅黑"/>
        <family val="2"/>
        <charset val="134"/>
      </rPr>
      <t>e Lei</t>
    </r>
    <phoneticPr fontId="8" type="noConversion"/>
  </si>
  <si>
    <t>黄博</t>
    <phoneticPr fontId="8" type="noConversion"/>
  </si>
  <si>
    <t>Huang Bo</t>
    <phoneticPr fontId="8" type="noConversion"/>
  </si>
  <si>
    <t>鲁鹏飞</t>
  </si>
  <si>
    <t>设施1902</t>
  </si>
  <si>
    <r>
      <t>L</t>
    </r>
    <r>
      <rPr>
        <sz val="11"/>
        <rFont val="微软雅黑"/>
        <family val="2"/>
        <charset val="134"/>
      </rPr>
      <t>u Pengfei</t>
    </r>
    <phoneticPr fontId="8" type="noConversion"/>
  </si>
  <si>
    <t>姚文慧</t>
  </si>
  <si>
    <r>
      <t>Y</t>
    </r>
    <r>
      <rPr>
        <sz val="11"/>
        <rFont val="微软雅黑"/>
        <family val="2"/>
        <charset val="134"/>
      </rPr>
      <t>ao Wenhui</t>
    </r>
    <phoneticPr fontId="8" type="noConversion"/>
  </si>
  <si>
    <t>刘鸣皋</t>
    <phoneticPr fontId="8" type="noConversion"/>
  </si>
  <si>
    <t>Liu Minggao</t>
    <phoneticPr fontId="8" type="noConversion"/>
  </si>
  <si>
    <t>杨思宇</t>
    <phoneticPr fontId="8" type="noConversion"/>
  </si>
  <si>
    <t>刘春宇</t>
    <phoneticPr fontId="8" type="noConversion"/>
  </si>
  <si>
    <t>园艺1702</t>
    <phoneticPr fontId="8" type="noConversion"/>
  </si>
  <si>
    <t>刘倩薇</t>
    <phoneticPr fontId="8" type="noConversion"/>
  </si>
  <si>
    <t>赵永娟</t>
    <phoneticPr fontId="8" type="noConversion"/>
  </si>
  <si>
    <t>董铠溢</t>
    <phoneticPr fontId="8" type="noConversion"/>
  </si>
  <si>
    <t>姚佳依</t>
    <phoneticPr fontId="8" type="noConversion"/>
  </si>
  <si>
    <t>梁家燕</t>
    <phoneticPr fontId="8" type="noConversion"/>
  </si>
  <si>
    <t>刘悦荣</t>
    <phoneticPr fontId="8" type="noConversion"/>
  </si>
  <si>
    <t>施焕然</t>
    <phoneticPr fontId="8" type="noConversion"/>
  </si>
  <si>
    <t>园艺1705</t>
    <phoneticPr fontId="8" type="noConversion"/>
  </si>
  <si>
    <t>Liu Xianghong</t>
    <phoneticPr fontId="8" type="noConversion"/>
  </si>
  <si>
    <t>Yang Siyu</t>
    <phoneticPr fontId="8" type="noConversion"/>
  </si>
  <si>
    <t>Liu Chunyu</t>
    <phoneticPr fontId="8" type="noConversion"/>
  </si>
  <si>
    <t>Liu Qianwei</t>
    <phoneticPr fontId="8" type="noConversion"/>
  </si>
  <si>
    <t>Zhao Yongjuan</t>
    <phoneticPr fontId="8" type="noConversion"/>
  </si>
  <si>
    <t>Dong Kaiyi</t>
    <phoneticPr fontId="8" type="noConversion"/>
  </si>
  <si>
    <t>Yao Jiayi</t>
    <phoneticPr fontId="8" type="noConversion"/>
  </si>
  <si>
    <t>Liang Jiayan</t>
    <phoneticPr fontId="8" type="noConversion"/>
  </si>
  <si>
    <t>Liu Yuerong</t>
    <phoneticPr fontId="8" type="noConversion"/>
  </si>
  <si>
    <t>Shi Huanran</t>
    <phoneticPr fontId="8" type="noConversion"/>
  </si>
  <si>
    <t>Liu Yuan</t>
    <phoneticPr fontId="8" type="noConversion"/>
  </si>
  <si>
    <t>Zheng Shangong</t>
    <phoneticPr fontId="8" type="noConversion"/>
  </si>
  <si>
    <t>Chen Yujia</t>
    <phoneticPr fontId="8" type="noConversion"/>
  </si>
  <si>
    <t>Ren Shiying</t>
    <phoneticPr fontId="8" type="noConversion"/>
  </si>
  <si>
    <t>Mao Shuaige</t>
    <phoneticPr fontId="8" type="noConversion"/>
  </si>
  <si>
    <t>Yu Guichao</t>
    <phoneticPr fontId="8" type="noConversion"/>
  </si>
  <si>
    <t>彭欣怡</t>
    <phoneticPr fontId="8" type="noConversion"/>
  </si>
  <si>
    <t>Peng Xinyi</t>
    <phoneticPr fontId="8" type="noConversion"/>
  </si>
  <si>
    <t>班级
排名</t>
    <phoneticPr fontId="8" type="noConversion"/>
  </si>
  <si>
    <t>Li Tiantian</t>
    <phoneticPr fontId="8" type="noConversion"/>
  </si>
  <si>
    <t>Bao Ru</t>
    <phoneticPr fontId="8" type="noConversion"/>
  </si>
  <si>
    <t>Wang Ruihan</t>
    <phoneticPr fontId="8" type="noConversion"/>
  </si>
  <si>
    <t>Wang Yi</t>
    <phoneticPr fontId="8" type="noConversion"/>
  </si>
  <si>
    <t>Tian Kexin</t>
    <phoneticPr fontId="8" type="noConversion"/>
  </si>
  <si>
    <t>Shi Ting</t>
    <phoneticPr fontId="8" type="noConversion"/>
  </si>
  <si>
    <t>Ding Ke</t>
    <phoneticPr fontId="8" type="noConversion"/>
  </si>
  <si>
    <t>Yang Di</t>
    <phoneticPr fontId="8" type="noConversion"/>
  </si>
  <si>
    <t>Jiao Yang</t>
    <phoneticPr fontId="8" type="noConversion"/>
  </si>
  <si>
    <t>Zhen Wentian</t>
    <phoneticPr fontId="8" type="noConversion"/>
  </si>
  <si>
    <t>Bai Jiaming</t>
    <phoneticPr fontId="8" type="noConversion"/>
  </si>
  <si>
    <t>Wen Yongshuai</t>
    <phoneticPr fontId="8" type="noConversion"/>
  </si>
  <si>
    <t>Dang Sirong</t>
    <phoneticPr fontId="8" type="noConversion"/>
  </si>
  <si>
    <t>薛建康</t>
  </si>
  <si>
    <t>袁路乔</t>
  </si>
  <si>
    <t>冯碧鹭</t>
  </si>
  <si>
    <t>黄雨思</t>
  </si>
  <si>
    <t>李笑然</t>
  </si>
  <si>
    <t>徐光焕</t>
  </si>
  <si>
    <t>陈帅印</t>
  </si>
  <si>
    <t>莫运昕</t>
    <phoneticPr fontId="8" type="noConversion"/>
  </si>
  <si>
    <t>汤婷</t>
  </si>
  <si>
    <t>严瑶</t>
  </si>
  <si>
    <t>张兴珍</t>
  </si>
  <si>
    <t>龚雪澜</t>
  </si>
  <si>
    <t>李佳乐</t>
  </si>
  <si>
    <t>邓佳慧</t>
  </si>
  <si>
    <t>李文娟</t>
  </si>
  <si>
    <t>胡彦嵘</t>
  </si>
  <si>
    <t>马飞</t>
  </si>
  <si>
    <t>田碧琛</t>
  </si>
  <si>
    <t>谢标</t>
  </si>
  <si>
    <t>石婷</t>
  </si>
  <si>
    <t>伊然</t>
  </si>
  <si>
    <t>庞洪顺</t>
  </si>
  <si>
    <t>武贝怡</t>
  </si>
  <si>
    <t>陈佳艺</t>
  </si>
  <si>
    <t>李雨桐</t>
  </si>
  <si>
    <t>Li Yutong</t>
    <phoneticPr fontId="8" type="noConversion"/>
  </si>
  <si>
    <t>杨泰国</t>
    <phoneticPr fontId="8" type="noConversion"/>
  </si>
  <si>
    <t>姜煜</t>
  </si>
  <si>
    <t>设施1701</t>
    <phoneticPr fontId="8" type="noConversion"/>
  </si>
  <si>
    <t>设施1801</t>
    <phoneticPr fontId="8" type="noConversion"/>
  </si>
  <si>
    <t>设施1802</t>
    <phoneticPr fontId="8" type="noConversion"/>
  </si>
  <si>
    <t>Xie Biao</t>
    <phoneticPr fontId="8" type="noConversion"/>
  </si>
  <si>
    <t>园艺1901</t>
    <phoneticPr fontId="8" type="noConversion"/>
  </si>
  <si>
    <t>Shi Ting</t>
    <phoneticPr fontId="8" type="noConversion"/>
  </si>
  <si>
    <t>园艺1902</t>
    <phoneticPr fontId="8" type="noConversion"/>
  </si>
  <si>
    <t>Yi Ran</t>
    <phoneticPr fontId="8" type="noConversion"/>
  </si>
  <si>
    <t>Pang Hongshun</t>
    <phoneticPr fontId="8" type="noConversion"/>
  </si>
  <si>
    <t>园艺1903</t>
    <phoneticPr fontId="8" type="noConversion"/>
  </si>
  <si>
    <t>Wu Beiyi</t>
    <phoneticPr fontId="8" type="noConversion"/>
  </si>
  <si>
    <t>园艺1904</t>
    <phoneticPr fontId="8" type="noConversion"/>
  </si>
  <si>
    <t>Chen Jiayi</t>
    <phoneticPr fontId="8" type="noConversion"/>
  </si>
  <si>
    <t>园艺1905</t>
    <phoneticPr fontId="8" type="noConversion"/>
  </si>
  <si>
    <t>设施1901</t>
    <phoneticPr fontId="8" type="noConversion"/>
  </si>
  <si>
    <t>Yang Taiguo</t>
    <phoneticPr fontId="8" type="noConversion"/>
  </si>
  <si>
    <t>设施1902</t>
    <phoneticPr fontId="8" type="noConversion"/>
  </si>
  <si>
    <t>Xue Jiankang</t>
    <phoneticPr fontId="8" type="noConversion"/>
  </si>
  <si>
    <t>Yuan Luqiao</t>
    <phoneticPr fontId="8" type="noConversion"/>
  </si>
  <si>
    <t>Feng Bilu</t>
    <phoneticPr fontId="8" type="noConversion"/>
  </si>
  <si>
    <t>Huang Yusi</t>
    <phoneticPr fontId="8" type="noConversion"/>
  </si>
  <si>
    <t>Li Xiaoran</t>
    <phoneticPr fontId="8" type="noConversion"/>
  </si>
  <si>
    <t>Xu Guanghuan</t>
    <phoneticPr fontId="8" type="noConversion"/>
  </si>
  <si>
    <t>Mo Yunxin</t>
    <phoneticPr fontId="8" type="noConversion"/>
  </si>
  <si>
    <t>设施1702</t>
    <phoneticPr fontId="8" type="noConversion"/>
  </si>
  <si>
    <t>Chen Shuaiyin</t>
    <phoneticPr fontId="8" type="noConversion"/>
  </si>
  <si>
    <t>Tang Ting</t>
    <phoneticPr fontId="8" type="noConversion"/>
  </si>
  <si>
    <t>园艺1801</t>
    <phoneticPr fontId="8" type="noConversion"/>
  </si>
  <si>
    <t>园艺1802</t>
    <phoneticPr fontId="8" type="noConversion"/>
  </si>
  <si>
    <t>园艺1803</t>
    <phoneticPr fontId="8" type="noConversion"/>
  </si>
  <si>
    <t>园艺1804</t>
    <phoneticPr fontId="8" type="noConversion"/>
  </si>
  <si>
    <t>园艺1805</t>
    <phoneticPr fontId="8" type="noConversion"/>
  </si>
  <si>
    <t>Jiang Yu</t>
    <phoneticPr fontId="8" type="noConversion"/>
  </si>
  <si>
    <t>Yan Yao</t>
    <phoneticPr fontId="8" type="noConversion"/>
  </si>
  <si>
    <t>Zhang Xingzhen</t>
    <phoneticPr fontId="8" type="noConversion"/>
  </si>
  <si>
    <t>LI Jiale</t>
    <phoneticPr fontId="8" type="noConversion"/>
  </si>
  <si>
    <t>Deng Jiahui</t>
    <phoneticPr fontId="8" type="noConversion"/>
  </si>
  <si>
    <t>Li Wenjuan</t>
    <phoneticPr fontId="8" type="noConversion"/>
  </si>
  <si>
    <t>Hu Yanrong</t>
    <phoneticPr fontId="8" type="noConversion"/>
  </si>
  <si>
    <t>Ma Fei</t>
    <phoneticPr fontId="8" type="noConversion"/>
  </si>
  <si>
    <t>Tian Bichen</t>
    <phoneticPr fontId="8" type="noConversion"/>
  </si>
  <si>
    <t>2018级设施农业科学与工程专业1班</t>
  </si>
  <si>
    <t>2019级园艺专业1班</t>
  </si>
  <si>
    <t>李倩</t>
  </si>
  <si>
    <t>晏升旗</t>
    <phoneticPr fontId="8" type="noConversion"/>
  </si>
  <si>
    <t>Yan Shengqi</t>
    <phoneticPr fontId="8" type="noConversion"/>
  </si>
  <si>
    <t>杨属林</t>
    <phoneticPr fontId="8" type="noConversion"/>
  </si>
  <si>
    <t>赵定康</t>
  </si>
  <si>
    <t>Yang Shulin</t>
    <phoneticPr fontId="8" type="noConversion"/>
  </si>
  <si>
    <t>Zhang Dingkang</t>
    <phoneticPr fontId="8" type="noConversion"/>
  </si>
  <si>
    <t>王康宁</t>
  </si>
  <si>
    <t xml:space="preserve">2017010414	</t>
  </si>
  <si>
    <t>园艺1702</t>
  </si>
  <si>
    <t>Wang Kangning</t>
    <phoneticPr fontId="8" type="noConversion"/>
  </si>
  <si>
    <t>张子桐</t>
  </si>
  <si>
    <t>Gong Xuelan</t>
    <phoneticPr fontId="8" type="noConversion"/>
  </si>
  <si>
    <r>
      <t>学院（系）：</t>
    </r>
    <r>
      <rPr>
        <b/>
        <u/>
        <sz val="12"/>
        <rFont val="微软雅黑"/>
        <family val="2"/>
        <charset val="134"/>
      </rPr>
      <t xml:space="preserve">       园艺学院          </t>
    </r>
    <r>
      <rPr>
        <b/>
        <sz val="12"/>
        <rFont val="微软雅黑"/>
        <family val="2"/>
        <charset val="134"/>
      </rPr>
      <t>（盖章）                                领导审核（签名）：                                 制表人（签名）：</t>
    </r>
    <phoneticPr fontId="8" type="noConversion"/>
  </si>
  <si>
    <r>
      <t>学院（系）：</t>
    </r>
    <r>
      <rPr>
        <b/>
        <u/>
        <sz val="12"/>
        <rFont val="微软雅黑"/>
        <family val="2"/>
        <charset val="134"/>
      </rPr>
      <t xml:space="preserve">        园艺学院         </t>
    </r>
    <r>
      <rPr>
        <b/>
        <sz val="12"/>
        <rFont val="微软雅黑"/>
        <family val="2"/>
        <charset val="134"/>
      </rPr>
      <t>（盖章）                                 领导审核（签名）：                                 制表人（签名）：</t>
    </r>
    <phoneticPr fontId="8" type="noConversion"/>
  </si>
  <si>
    <r>
      <t>学院（系）：</t>
    </r>
    <r>
      <rPr>
        <b/>
        <u/>
        <sz val="12"/>
        <rFont val="微软雅黑"/>
        <family val="2"/>
        <charset val="134"/>
      </rPr>
      <t xml:space="preserve">        园艺学院         </t>
    </r>
    <r>
      <rPr>
        <b/>
        <sz val="12"/>
        <rFont val="微软雅黑"/>
        <family val="2"/>
        <charset val="134"/>
      </rPr>
      <t>（盖章）                                     领导审核（签名）：                                      制表人（签名）：</t>
    </r>
    <phoneticPr fontId="8" type="noConversion"/>
  </si>
  <si>
    <t>园艺1701</t>
  </si>
  <si>
    <t>设施1702</t>
    <phoneticPr fontId="8" type="noConversion"/>
  </si>
  <si>
    <t>园艺1705</t>
  </si>
  <si>
    <t>2015010377</t>
  </si>
  <si>
    <t>麦麦提依力·吐尔孙</t>
    <phoneticPr fontId="8" type="noConversion"/>
  </si>
  <si>
    <t>2017级</t>
  </si>
  <si>
    <t>2016010378</t>
  </si>
  <si>
    <t>杨晓庆</t>
  </si>
  <si>
    <t>喻政</t>
  </si>
  <si>
    <t>王倩瑜</t>
  </si>
  <si>
    <t>园艺1703</t>
  </si>
  <si>
    <t>咸玉斌</t>
  </si>
  <si>
    <t>于泽</t>
  </si>
  <si>
    <t>黄笑寒</t>
  </si>
  <si>
    <t>刘和邦</t>
  </si>
  <si>
    <t>赵健翔</t>
  </si>
  <si>
    <t>韩浩正</t>
  </si>
  <si>
    <t>刘祥宏</t>
  </si>
  <si>
    <t>李宏洋</t>
  </si>
  <si>
    <t>贺杨杰</t>
  </si>
  <si>
    <t>李宗睿</t>
  </si>
  <si>
    <t>古丽胡玛</t>
  </si>
  <si>
    <t>时彦娇</t>
  </si>
  <si>
    <t>方舟衡</t>
  </si>
  <si>
    <t>宋然子</t>
  </si>
  <si>
    <t>王彩霞</t>
  </si>
  <si>
    <t>常雯静</t>
  </si>
  <si>
    <t>刘梦斐</t>
  </si>
  <si>
    <t>全诗萍</t>
  </si>
  <si>
    <t>陈影灿</t>
  </si>
  <si>
    <t>杨思宇</t>
  </si>
  <si>
    <t>谭文静</t>
  </si>
  <si>
    <t>王涣灵</t>
  </si>
  <si>
    <t>焦羽</t>
  </si>
  <si>
    <t>王玉莹</t>
  </si>
  <si>
    <t>田雨晨</t>
  </si>
  <si>
    <t>高舒妍</t>
  </si>
  <si>
    <t>高馨怡</t>
  </si>
  <si>
    <t>魏雅宁</t>
  </si>
  <si>
    <t>邓淑琴</t>
  </si>
  <si>
    <t>王效齐</t>
  </si>
  <si>
    <t>刘春宇</t>
  </si>
  <si>
    <t>谢天禧</t>
  </si>
  <si>
    <t>李维佳</t>
  </si>
  <si>
    <t>杨超</t>
  </si>
  <si>
    <t>谭飞瀚</t>
  </si>
  <si>
    <t>徐垚</t>
  </si>
  <si>
    <t>赵海东</t>
  </si>
  <si>
    <t>帕尔扎提.马拉提</t>
  </si>
  <si>
    <t>刘倩薇</t>
  </si>
  <si>
    <t>王洁琳</t>
  </si>
  <si>
    <t>罗丹妍</t>
  </si>
  <si>
    <t>贺卫梅</t>
  </si>
  <si>
    <t>张安然</t>
  </si>
  <si>
    <t>刘竞泽</t>
  </si>
  <si>
    <t>安娴</t>
  </si>
  <si>
    <t>石文敏</t>
  </si>
  <si>
    <t>吴神群</t>
  </si>
  <si>
    <t>李优燕</t>
  </si>
  <si>
    <t>吴煜萌</t>
  </si>
  <si>
    <t>王怡楠</t>
  </si>
  <si>
    <t>胡宇</t>
  </si>
  <si>
    <t>程思媛</t>
  </si>
  <si>
    <t>赵永娟</t>
  </si>
  <si>
    <t>王圆圆</t>
  </si>
  <si>
    <t>靳璐</t>
  </si>
  <si>
    <t>侯润东</t>
  </si>
  <si>
    <t>王克剑</t>
  </si>
  <si>
    <t>张鸿逸</t>
  </si>
  <si>
    <t>董铠溢</t>
  </si>
  <si>
    <t>孙俊明</t>
  </si>
  <si>
    <t>曾立</t>
  </si>
  <si>
    <t>税绍钱</t>
  </si>
  <si>
    <t>周江</t>
  </si>
  <si>
    <t>胡启晨</t>
  </si>
  <si>
    <t>吐逊古丽·卡地尔</t>
  </si>
  <si>
    <t>张琬婷</t>
  </si>
  <si>
    <t>许晓倩</t>
  </si>
  <si>
    <t>裴煜</t>
  </si>
  <si>
    <t>吕春澍</t>
  </si>
  <si>
    <t>林仕钰</t>
  </si>
  <si>
    <t>高嘉沛</t>
  </si>
  <si>
    <t>鲍俊华</t>
  </si>
  <si>
    <t>李晓云</t>
  </si>
  <si>
    <t>田原源</t>
  </si>
  <si>
    <t>王淑瑾</t>
  </si>
  <si>
    <t>何旭捷</t>
  </si>
  <si>
    <t>王颖洁</t>
  </si>
  <si>
    <t>伍漫迪</t>
  </si>
  <si>
    <t>张楠</t>
  </si>
  <si>
    <t>牛叙方</t>
  </si>
  <si>
    <t>张茸</t>
  </si>
  <si>
    <t>马嘉婧</t>
  </si>
  <si>
    <t>园艺1704</t>
  </si>
  <si>
    <t>张景怡</t>
  </si>
  <si>
    <t>晏升旗</t>
  </si>
  <si>
    <t>孙文祺</t>
  </si>
  <si>
    <t>陈政元</t>
  </si>
  <si>
    <t>邓四平</t>
  </si>
  <si>
    <t>曹涛</t>
  </si>
  <si>
    <t>钱童晖</t>
  </si>
  <si>
    <t>买里亚木姑·依斯拉衣</t>
  </si>
  <si>
    <t>任童</t>
  </si>
  <si>
    <t>郄冰清</t>
  </si>
  <si>
    <t>梁家燕</t>
  </si>
  <si>
    <t>孙瑞琦</t>
  </si>
  <si>
    <t>王子玄</t>
  </si>
  <si>
    <t>朱天奇</t>
  </si>
  <si>
    <t>杨开雁</t>
  </si>
  <si>
    <t>刘悦荣</t>
  </si>
  <si>
    <t>张迎澳</t>
  </si>
  <si>
    <t>王恰然</t>
  </si>
  <si>
    <t>陈筱瑶</t>
  </si>
  <si>
    <t>邱欢</t>
  </si>
  <si>
    <t>李鑫</t>
  </si>
  <si>
    <t>李玉秀</t>
  </si>
  <si>
    <t>包丽姝</t>
  </si>
  <si>
    <t>王思添</t>
  </si>
  <si>
    <t>梁文信</t>
  </si>
  <si>
    <t>孙悦</t>
  </si>
  <si>
    <t>李俊荞</t>
  </si>
  <si>
    <t>刘子涵</t>
  </si>
  <si>
    <t>2017010489</t>
  </si>
  <si>
    <t>丁邵一</t>
  </si>
  <si>
    <t>2017010490</t>
  </si>
  <si>
    <t>吕泽凯</t>
  </si>
  <si>
    <t>2017010492</t>
  </si>
  <si>
    <t>王欣鹏</t>
  </si>
  <si>
    <t>2017010493</t>
  </si>
  <si>
    <t>张家豪</t>
  </si>
  <si>
    <t>2017010494</t>
  </si>
  <si>
    <t>陈劲帆</t>
  </si>
  <si>
    <t>2017010496</t>
  </si>
  <si>
    <t>付晨旭</t>
  </si>
  <si>
    <t>2017010497</t>
  </si>
  <si>
    <t>阿尔青·加拉尔汗</t>
  </si>
  <si>
    <t>2017010498</t>
  </si>
  <si>
    <t>呼瑶瑶</t>
  </si>
  <si>
    <t>2017010499</t>
  </si>
  <si>
    <t>王晓雅</t>
  </si>
  <si>
    <t>2017010500</t>
  </si>
  <si>
    <t>王汉敏</t>
  </si>
  <si>
    <t>2017010501</t>
  </si>
  <si>
    <t>李卓然</t>
  </si>
  <si>
    <t>2017010502</t>
  </si>
  <si>
    <t>陈绎涵</t>
  </si>
  <si>
    <t>2017010503</t>
  </si>
  <si>
    <t>杨属林</t>
  </si>
  <si>
    <t>2017010504</t>
  </si>
  <si>
    <t>施焕然</t>
  </si>
  <si>
    <t>2017010505</t>
  </si>
  <si>
    <t>孙佳</t>
  </si>
  <si>
    <t>2017010507</t>
  </si>
  <si>
    <t>莫运昕</t>
  </si>
  <si>
    <t>2017010508</t>
  </si>
  <si>
    <t>2017010509</t>
  </si>
  <si>
    <t>田沙</t>
  </si>
  <si>
    <t>2017010510</t>
  </si>
  <si>
    <t>刘琼梅</t>
  </si>
  <si>
    <t>2017010511</t>
  </si>
  <si>
    <t>景滢</t>
  </si>
  <si>
    <t>2017010512</t>
  </si>
  <si>
    <t>刘秀秀</t>
  </si>
  <si>
    <t>2017010513</t>
  </si>
  <si>
    <t>邓梦婷</t>
  </si>
  <si>
    <t>2017010514</t>
  </si>
  <si>
    <t>刘缘</t>
  </si>
  <si>
    <t>2017010515</t>
  </si>
  <si>
    <t>马钰茹</t>
  </si>
  <si>
    <t>2017010516</t>
  </si>
  <si>
    <t>胡碧春</t>
  </si>
  <si>
    <t>2017010517</t>
  </si>
  <si>
    <t>马慧</t>
  </si>
  <si>
    <t>2017010518</t>
  </si>
  <si>
    <t>吾尼其古丽·阿不都热合曼</t>
  </si>
  <si>
    <t>叶尔森·恩特马克</t>
  </si>
  <si>
    <t>2017010520</t>
  </si>
  <si>
    <t>陈宇</t>
  </si>
  <si>
    <t>2017010521</t>
  </si>
  <si>
    <t>张林阳</t>
  </si>
  <si>
    <t>2017010522</t>
  </si>
  <si>
    <t>马永博</t>
  </si>
  <si>
    <t>2017010523</t>
  </si>
  <si>
    <t>吕宏义</t>
  </si>
  <si>
    <t>2017010524</t>
  </si>
  <si>
    <t>2017010525</t>
  </si>
  <si>
    <t>张建宇</t>
  </si>
  <si>
    <t>2017010527</t>
  </si>
  <si>
    <t>杨士晔</t>
  </si>
  <si>
    <t>2017010528</t>
  </si>
  <si>
    <t>谢志龙</t>
  </si>
  <si>
    <t>2017010529</t>
  </si>
  <si>
    <t>2017010530</t>
  </si>
  <si>
    <t>吴故燃</t>
  </si>
  <si>
    <t>2017010532</t>
  </si>
  <si>
    <t>何金鸿</t>
  </si>
  <si>
    <t>孙鎛洋</t>
  </si>
  <si>
    <t>2017010534</t>
  </si>
  <si>
    <t>王智钰</t>
  </si>
  <si>
    <t>2017010535</t>
  </si>
  <si>
    <t>卢睿韬</t>
  </si>
  <si>
    <t>李语晗</t>
    <phoneticPr fontId="8" type="noConversion"/>
  </si>
  <si>
    <t>2017010537</t>
  </si>
  <si>
    <t>杜越</t>
  </si>
  <si>
    <t>2017010538</t>
  </si>
  <si>
    <t>张皓琰</t>
  </si>
  <si>
    <t>2017010539</t>
  </si>
  <si>
    <t>汪亮</t>
  </si>
  <si>
    <t>2017010540</t>
  </si>
  <si>
    <t>张正阳</t>
  </si>
  <si>
    <t>2017010541</t>
  </si>
  <si>
    <t>王达</t>
  </si>
  <si>
    <t>2017010542</t>
  </si>
  <si>
    <t>2017010544</t>
  </si>
  <si>
    <t>张梦池</t>
  </si>
  <si>
    <t>2017010545</t>
  </si>
  <si>
    <t>2017010546</t>
  </si>
  <si>
    <t>董假若</t>
  </si>
  <si>
    <t>2017010547</t>
  </si>
  <si>
    <t>徐淑雅</t>
  </si>
  <si>
    <t>2017010548</t>
  </si>
  <si>
    <t>张宇慧</t>
  </si>
  <si>
    <t>2017010549</t>
  </si>
  <si>
    <t>李雪</t>
  </si>
  <si>
    <t>托呼提买买提·吐尔洪江</t>
  </si>
  <si>
    <t>毕磊</t>
  </si>
  <si>
    <t>奚有为</t>
  </si>
  <si>
    <t>孙晨</t>
  </si>
  <si>
    <t>姚臣翰</t>
  </si>
  <si>
    <t>郭家成</t>
  </si>
  <si>
    <t>吴泽龙</t>
  </si>
  <si>
    <t>贾晓如</t>
  </si>
  <si>
    <t>满意</t>
  </si>
  <si>
    <t>向凌潇</t>
  </si>
  <si>
    <t>汪子杰</t>
  </si>
  <si>
    <t>李柯</t>
  </si>
  <si>
    <t>陈康</t>
  </si>
  <si>
    <t>郑劲刚</t>
  </si>
  <si>
    <t>任俊颐</t>
  </si>
  <si>
    <t>陈子秋</t>
  </si>
  <si>
    <t>刘毅</t>
  </si>
  <si>
    <t>管彤彤</t>
  </si>
  <si>
    <t>热依那·木拉提</t>
  </si>
  <si>
    <t>崔祥芸</t>
  </si>
  <si>
    <t>金文雅</t>
  </si>
  <si>
    <t>齐进</t>
  </si>
  <si>
    <t>贺峥峥</t>
  </si>
  <si>
    <t>徐香君</t>
  </si>
  <si>
    <t>2017011535</t>
  </si>
  <si>
    <t>杨效冕</t>
  </si>
  <si>
    <t>江春阳</t>
  </si>
  <si>
    <t>胡涛</t>
  </si>
  <si>
    <t>2018级</t>
  </si>
  <si>
    <t>王都绮</t>
  </si>
  <si>
    <t>李奕澎</t>
  </si>
  <si>
    <t>陆大用</t>
  </si>
  <si>
    <t>郑毅轩</t>
  </si>
  <si>
    <t>张隆安</t>
  </si>
  <si>
    <t>苏新建</t>
  </si>
  <si>
    <t>齐海峰</t>
  </si>
  <si>
    <t>韦琦</t>
  </si>
  <si>
    <t>王智臻</t>
  </si>
  <si>
    <t>赵钧</t>
  </si>
  <si>
    <t>李江</t>
  </si>
  <si>
    <t>张文镐</t>
  </si>
  <si>
    <t>张星光</t>
  </si>
  <si>
    <t>保雨萌</t>
  </si>
  <si>
    <t>陈彬睿</t>
  </si>
  <si>
    <t>杨亚丹</t>
  </si>
  <si>
    <t>赵薇</t>
  </si>
  <si>
    <t>袁欣怡</t>
  </si>
  <si>
    <t>赵晨</t>
  </si>
  <si>
    <t>方方</t>
  </si>
  <si>
    <t>岳晴</t>
  </si>
  <si>
    <t>宋冉</t>
  </si>
  <si>
    <t>蔡明明</t>
  </si>
  <si>
    <t>彭欣怡</t>
  </si>
  <si>
    <t>艾丽菲热·阿卜杜克热木</t>
  </si>
  <si>
    <t>杨雅茗</t>
  </si>
  <si>
    <t>费若宇</t>
  </si>
  <si>
    <t>赵彦婷</t>
  </si>
  <si>
    <t>张培良</t>
  </si>
  <si>
    <t>穆鑫格</t>
  </si>
  <si>
    <t>杨威</t>
  </si>
  <si>
    <t>周博文</t>
  </si>
  <si>
    <t>王辰</t>
  </si>
  <si>
    <t>丁小玲</t>
  </si>
  <si>
    <t>张阳鑫</t>
  </si>
  <si>
    <t>徐铭泽</t>
  </si>
  <si>
    <t>李丙卓</t>
  </si>
  <si>
    <t>孙箫笛</t>
  </si>
  <si>
    <t>刘鑫丽</t>
  </si>
  <si>
    <t>黄雨晴</t>
  </si>
  <si>
    <t>园艺1802</t>
    <phoneticPr fontId="8" type="noConversion"/>
  </si>
  <si>
    <t>刘劭婕</t>
  </si>
  <si>
    <t>夏尔古丽•沙热巴依</t>
  </si>
  <si>
    <t>孙志娇</t>
  </si>
  <si>
    <t>方鸽</t>
  </si>
  <si>
    <t>梁俊珂</t>
  </si>
  <si>
    <t>薛方</t>
  </si>
  <si>
    <t>代平媛</t>
  </si>
  <si>
    <t>沈媛媛</t>
  </si>
  <si>
    <t>刘冰</t>
  </si>
  <si>
    <t>陶昀楠</t>
  </si>
  <si>
    <t>杨宏斌</t>
  </si>
  <si>
    <t>崔海兵</t>
  </si>
  <si>
    <t>卢凯迪</t>
  </si>
  <si>
    <t>孟一凡</t>
  </si>
  <si>
    <t>王新宇</t>
  </si>
  <si>
    <t>胡杰</t>
  </si>
  <si>
    <t>张淳卓</t>
  </si>
  <si>
    <t>罗壹潇</t>
  </si>
  <si>
    <t>王晨淇</t>
  </si>
  <si>
    <t>任行</t>
  </si>
  <si>
    <t>刘琳</t>
  </si>
  <si>
    <t>黄倩</t>
  </si>
  <si>
    <t>成晶晶</t>
  </si>
  <si>
    <t>杨羽清</t>
  </si>
  <si>
    <t>常佳慧</t>
  </si>
  <si>
    <t>刘若瑾</t>
  </si>
  <si>
    <t>薛伟</t>
  </si>
  <si>
    <t>江雨秋</t>
  </si>
  <si>
    <t>孙运霞</t>
  </si>
  <si>
    <t>郭芳荧</t>
  </si>
  <si>
    <t>邓婕</t>
  </si>
  <si>
    <t>王端倪</t>
  </si>
  <si>
    <t>王勋</t>
  </si>
  <si>
    <t>王冲</t>
  </si>
  <si>
    <t>肖学剑</t>
  </si>
  <si>
    <t>李陈鑫</t>
  </si>
  <si>
    <t>宋宇琦</t>
  </si>
  <si>
    <t>穆鹏程</t>
  </si>
  <si>
    <t>许广冰</t>
  </si>
  <si>
    <t>张笑晨</t>
  </si>
  <si>
    <t>何奕莹</t>
  </si>
  <si>
    <t>许航</t>
  </si>
  <si>
    <t>樊天乐</t>
  </si>
  <si>
    <t>杨蔡少洁</t>
  </si>
  <si>
    <t>刘佩莹</t>
  </si>
  <si>
    <t>李莹</t>
  </si>
  <si>
    <t>刘思彤</t>
  </si>
  <si>
    <t>张丹妮</t>
  </si>
  <si>
    <t>孙雨</t>
  </si>
  <si>
    <t>张柏荣</t>
  </si>
  <si>
    <t>陈晨阳</t>
  </si>
  <si>
    <t>孟泽华</t>
  </si>
  <si>
    <t>戴凌轩</t>
  </si>
  <si>
    <t>张文浩</t>
  </si>
  <si>
    <t>李香葆</t>
  </si>
  <si>
    <t>袁晓龙</t>
  </si>
  <si>
    <t>姜唯玉</t>
  </si>
  <si>
    <t>陈欣宇</t>
  </si>
  <si>
    <t>孟凡欣</t>
  </si>
  <si>
    <t>张怡楚</t>
  </si>
  <si>
    <t>缑含笑</t>
  </si>
  <si>
    <t>王滨</t>
  </si>
  <si>
    <t>苗露澜</t>
  </si>
  <si>
    <t>吴亚涛</t>
  </si>
  <si>
    <t>罗文</t>
  </si>
  <si>
    <t>王菁</t>
  </si>
  <si>
    <t>孙琳娜</t>
  </si>
  <si>
    <t>邹福艳</t>
  </si>
  <si>
    <t>向成鹏</t>
  </si>
  <si>
    <t>张一含</t>
  </si>
  <si>
    <t>张世杰</t>
  </si>
  <si>
    <t>张润民</t>
  </si>
  <si>
    <t>金江松</t>
  </si>
  <si>
    <t>李鹏</t>
  </si>
  <si>
    <t>曹冠西</t>
  </si>
  <si>
    <t>项颖峰</t>
  </si>
  <si>
    <t>陈阳达</t>
  </si>
  <si>
    <t>都镕成</t>
  </si>
  <si>
    <t>高新皓</t>
  </si>
  <si>
    <t>党娇</t>
  </si>
  <si>
    <t>贾欣怡</t>
  </si>
  <si>
    <t>冯新雨</t>
  </si>
  <si>
    <t>究达</t>
  </si>
  <si>
    <t>孟小乐</t>
  </si>
  <si>
    <t>马源谦</t>
  </si>
  <si>
    <t>胡濒月</t>
  </si>
  <si>
    <t>王蓉</t>
  </si>
  <si>
    <t>杨译涵</t>
  </si>
  <si>
    <t>王群宁</t>
  </si>
  <si>
    <t>贺代伟</t>
  </si>
  <si>
    <t>王增杰</t>
  </si>
  <si>
    <t>柴金龙</t>
  </si>
  <si>
    <t>周泽楠</t>
  </si>
  <si>
    <t>李广毅</t>
  </si>
  <si>
    <t>高嘉策</t>
  </si>
  <si>
    <t>鱼文祥</t>
  </si>
  <si>
    <t>黄印</t>
  </si>
  <si>
    <t>李荣华</t>
  </si>
  <si>
    <t>何叶新</t>
  </si>
  <si>
    <t>陆正</t>
  </si>
  <si>
    <t>谭江海</t>
  </si>
  <si>
    <t>原鹏强</t>
  </si>
  <si>
    <t>李大勇</t>
  </si>
  <si>
    <t>张晓童</t>
  </si>
  <si>
    <t>程喜平</t>
  </si>
  <si>
    <t>石鑫鑫</t>
  </si>
  <si>
    <t>袁雅静</t>
  </si>
  <si>
    <t>陈俊全</t>
  </si>
  <si>
    <t>高逸</t>
  </si>
  <si>
    <t>朱姝仪</t>
  </si>
  <si>
    <t>孙雄林</t>
  </si>
  <si>
    <t>2017012534</t>
  </si>
  <si>
    <t>张博瀚</t>
  </si>
  <si>
    <t>2019级</t>
    <phoneticPr fontId="8" type="noConversion"/>
  </si>
  <si>
    <t>任平易</t>
  </si>
  <si>
    <t>张涵</t>
  </si>
  <si>
    <t>园艺1904</t>
    <phoneticPr fontId="8" type="noConversion"/>
  </si>
  <si>
    <t>2019010344</t>
  </si>
  <si>
    <t>马磊</t>
  </si>
  <si>
    <t>2019010345</t>
  </si>
  <si>
    <t>余思思</t>
  </si>
  <si>
    <t>2019010346</t>
  </si>
  <si>
    <t>黄可心</t>
  </si>
  <si>
    <t>2019010347</t>
  </si>
  <si>
    <t>伏雨佳</t>
  </si>
  <si>
    <t>2019010348</t>
  </si>
  <si>
    <t>翁艺心</t>
  </si>
  <si>
    <t>2019010349</t>
  </si>
  <si>
    <t>程曦</t>
  </si>
  <si>
    <t>2019010350</t>
  </si>
  <si>
    <t>刘佳诺</t>
  </si>
  <si>
    <t>2019010351</t>
  </si>
  <si>
    <t>侯力榕</t>
  </si>
  <si>
    <t>2019010352</t>
  </si>
  <si>
    <t>刘馨怡</t>
  </si>
  <si>
    <t>2019010353</t>
  </si>
  <si>
    <t>宫曼玉</t>
  </si>
  <si>
    <t>2019010354</t>
  </si>
  <si>
    <t>王依倩</t>
  </si>
  <si>
    <t>2019010355</t>
  </si>
  <si>
    <t>程梦洁</t>
  </si>
  <si>
    <t>2019010356</t>
  </si>
  <si>
    <t>李金伟</t>
  </si>
  <si>
    <t>2019010357</t>
  </si>
  <si>
    <t>2019010358</t>
  </si>
  <si>
    <t>2019010359</t>
  </si>
  <si>
    <t>2019010360</t>
  </si>
  <si>
    <t>2019010362</t>
  </si>
  <si>
    <t>2019010363</t>
  </si>
  <si>
    <t>张原</t>
  </si>
  <si>
    <t>王泽锦</t>
  </si>
  <si>
    <t>2019010365</t>
  </si>
  <si>
    <t>沙木哈尔·加马勒别克</t>
  </si>
  <si>
    <t>2019010367</t>
  </si>
  <si>
    <t>朱博琳</t>
  </si>
  <si>
    <t>2019010368</t>
  </si>
  <si>
    <t>2019010369</t>
  </si>
  <si>
    <t>彭博</t>
  </si>
  <si>
    <t>2019010370</t>
  </si>
  <si>
    <t>周宏宇</t>
  </si>
  <si>
    <t>钱谦</t>
  </si>
  <si>
    <t>张雨萌</t>
  </si>
  <si>
    <t>郭佳惠</t>
  </si>
  <si>
    <t>康智薇</t>
  </si>
  <si>
    <t>王萌</t>
  </si>
  <si>
    <t>曲安澜</t>
  </si>
  <si>
    <t>郭宇玲</t>
  </si>
  <si>
    <t>薛小艺</t>
  </si>
  <si>
    <t>舒佳琪</t>
  </si>
  <si>
    <t>王梦丹</t>
  </si>
  <si>
    <t>周雨晴</t>
  </si>
  <si>
    <t>杨雨欣</t>
  </si>
  <si>
    <t>李佳思</t>
  </si>
  <si>
    <t>蒋佳燕</t>
  </si>
  <si>
    <t>毛丽雪</t>
  </si>
  <si>
    <t>卞宁宁</t>
  </si>
  <si>
    <t>白玙璠</t>
  </si>
  <si>
    <t>吕永乾</t>
  </si>
  <si>
    <t>傅灵龙</t>
  </si>
  <si>
    <t>田浩冉</t>
  </si>
  <si>
    <t>张弘洋</t>
  </si>
  <si>
    <t>赵蕊</t>
  </si>
  <si>
    <t>园艺1903</t>
    <phoneticPr fontId="8" type="noConversion"/>
  </si>
  <si>
    <t>孙雯婷</t>
  </si>
  <si>
    <t>安文婧</t>
  </si>
  <si>
    <t>张雅桐</t>
  </si>
  <si>
    <t>刘亚丽</t>
  </si>
  <si>
    <t>王萍</t>
  </si>
  <si>
    <t>吴祎朵</t>
  </si>
  <si>
    <t>张琬彧</t>
  </si>
  <si>
    <t>刘茂钰</t>
  </si>
  <si>
    <t>张晓雯</t>
  </si>
  <si>
    <t>杜林潞</t>
  </si>
  <si>
    <t>冯腾云</t>
  </si>
  <si>
    <t>阿依苏瓦克·赛勒克</t>
  </si>
  <si>
    <t>何文静</t>
  </si>
  <si>
    <t>邓婷婷</t>
  </si>
  <si>
    <t>陈宏扬</t>
  </si>
  <si>
    <t>丁宇晗</t>
  </si>
  <si>
    <t>任慧启</t>
  </si>
  <si>
    <t>陈沛然</t>
  </si>
  <si>
    <t>涂国斌</t>
  </si>
  <si>
    <t>张敦源</t>
  </si>
  <si>
    <t>朱飘</t>
  </si>
  <si>
    <t>宋欣洋</t>
  </si>
  <si>
    <t>付于杰</t>
  </si>
  <si>
    <t>常涣萍</t>
  </si>
  <si>
    <t>董文静</t>
  </si>
  <si>
    <t>杨如意</t>
  </si>
  <si>
    <t>刘盈旦</t>
  </si>
  <si>
    <t>李慧</t>
  </si>
  <si>
    <t>郑舒月</t>
  </si>
  <si>
    <t>吴璐璐</t>
  </si>
  <si>
    <t>高舒</t>
  </si>
  <si>
    <t>曾嫱</t>
  </si>
  <si>
    <t>布音切斯克</t>
  </si>
  <si>
    <t>杨江华</t>
  </si>
  <si>
    <t>王子涵</t>
  </si>
  <si>
    <t>陈彩云</t>
  </si>
  <si>
    <t>王鑫</t>
  </si>
  <si>
    <t>孙向昕</t>
  </si>
  <si>
    <t>成泽威</t>
  </si>
  <si>
    <t>何宇航</t>
  </si>
  <si>
    <t>孙建阳</t>
  </si>
  <si>
    <t>马鹏飞</t>
  </si>
  <si>
    <t>郑润龙</t>
  </si>
  <si>
    <t>马博</t>
  </si>
  <si>
    <t>涂格斐</t>
  </si>
  <si>
    <t>王美懿</t>
  </si>
  <si>
    <t>园艺1905</t>
    <phoneticPr fontId="8" type="noConversion"/>
  </si>
  <si>
    <t>李晴晴</t>
  </si>
  <si>
    <t>马蕊</t>
  </si>
  <si>
    <t>杨婧怡</t>
  </si>
  <si>
    <t>席静</t>
  </si>
  <si>
    <t>姚雨彤</t>
  </si>
  <si>
    <t>徐乐</t>
  </si>
  <si>
    <t>邓蓉</t>
  </si>
  <si>
    <t>张杨雨祺</t>
  </si>
  <si>
    <t>程慧清</t>
  </si>
  <si>
    <t>左欣怡</t>
  </si>
  <si>
    <t>王嘉蕊</t>
  </si>
  <si>
    <t>覃荣玲</t>
  </si>
  <si>
    <t>姚倩</t>
  </si>
  <si>
    <t>张杰</t>
  </si>
  <si>
    <t>李达</t>
  </si>
  <si>
    <t>刘宏超</t>
  </si>
  <si>
    <t>胡涵哲</t>
  </si>
  <si>
    <t>代克·阿那尔别克</t>
  </si>
  <si>
    <t>王庚辰</t>
  </si>
  <si>
    <t>刘玮哲</t>
  </si>
  <si>
    <t>林子扬</t>
  </si>
  <si>
    <t>白玛旺姆</t>
  </si>
  <si>
    <t>2019级</t>
  </si>
  <si>
    <t>赖思懿</t>
  </si>
  <si>
    <t>何秀芬</t>
  </si>
  <si>
    <t>蒲清清</t>
  </si>
  <si>
    <t>张胡笛</t>
  </si>
  <si>
    <t>周萌萌</t>
  </si>
  <si>
    <t>王凯旋</t>
  </si>
  <si>
    <t>郎杲天</t>
  </si>
  <si>
    <t>赵世杰</t>
  </si>
  <si>
    <t>刘卓良</t>
  </si>
  <si>
    <t>毕纪元</t>
  </si>
  <si>
    <t>谢良源</t>
  </si>
  <si>
    <t>冉亚平</t>
  </si>
  <si>
    <t>法鲁克 沙来</t>
  </si>
  <si>
    <t>曹赫</t>
  </si>
  <si>
    <t>张有鹏</t>
  </si>
  <si>
    <t>王汛</t>
  </si>
  <si>
    <t>黄博</t>
  </si>
  <si>
    <t>龙阳豪</t>
  </si>
  <si>
    <t>胡贤民</t>
  </si>
  <si>
    <t>杨泰国</t>
  </si>
  <si>
    <t>王小明</t>
  </si>
  <si>
    <t>陶虹</t>
  </si>
  <si>
    <t>扎西卓玛</t>
  </si>
  <si>
    <t>冯子琪</t>
  </si>
  <si>
    <t>权嘉佳</t>
  </si>
  <si>
    <t>唐乙菲</t>
  </si>
  <si>
    <t>李崟崟</t>
  </si>
  <si>
    <t>谌泳伶</t>
  </si>
  <si>
    <t>乌日格力吉</t>
  </si>
  <si>
    <t>刘双</t>
  </si>
  <si>
    <t>刘静怡</t>
  </si>
  <si>
    <t>刘兆雨</t>
  </si>
  <si>
    <t>马塾梵</t>
  </si>
  <si>
    <t>王启帆</t>
  </si>
  <si>
    <t>李国虎</t>
  </si>
  <si>
    <t>李强</t>
  </si>
  <si>
    <t>柳盛严</t>
  </si>
  <si>
    <t>刘鸣皋</t>
  </si>
  <si>
    <t>程一朋</t>
  </si>
  <si>
    <t>买尔扎提</t>
  </si>
  <si>
    <t>周帆</t>
  </si>
  <si>
    <t>胡俊</t>
  </si>
  <si>
    <t>刘溢松</t>
  </si>
  <si>
    <t>魏国风</t>
  </si>
  <si>
    <t>阳国认</t>
  </si>
  <si>
    <t>包星星</t>
  </si>
  <si>
    <r>
      <t>学院（系）：</t>
    </r>
    <r>
      <rPr>
        <b/>
        <u/>
        <sz val="12"/>
        <rFont val="微软雅黑"/>
        <family val="2"/>
        <charset val="134"/>
      </rPr>
      <t xml:space="preserve">        园艺学院         </t>
    </r>
    <r>
      <rPr>
        <b/>
        <sz val="12"/>
        <rFont val="微软雅黑"/>
        <family val="2"/>
        <charset val="134"/>
      </rPr>
      <t>（盖章）                                     领导审核（签名）：                                      制表人（签名）：</t>
    </r>
    <phoneticPr fontId="11" type="noConversion"/>
  </si>
  <si>
    <t>冯在麒</t>
    <phoneticPr fontId="8" type="noConversion"/>
  </si>
  <si>
    <t>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</si>
</sst>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_ "/>
    <numFmt numFmtId="178" formatCode="0.0%"/>
    <numFmt numFmtId="179" formatCode="0_);[Red]\(0\)"/>
    <numFmt numFmtId="180" formatCode="0_ "/>
  </numFmts>
  <fonts count="13" x14ac:knownFonts="1">
    <font>
      <sz val="12"/>
      <name val="宋体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b/>
      <sz val="22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宋体"/>
      <family val="3"/>
      <charset val="134"/>
    </font>
    <font>
      <b/>
      <u/>
      <sz val="12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distributed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distributed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6" xfId="2" applyFont="1" applyBorder="1" applyAlignment="1" applyProtection="1">
      <alignment horizontal="center" vertical="center" wrapText="1"/>
    </xf>
    <xf numFmtId="0" fontId="1" fillId="0" borderId="7" xfId="2" applyFont="1" applyBorder="1" applyAlignment="1" applyProtection="1">
      <alignment horizontal="center" vertical="center" wrapText="1"/>
    </xf>
    <xf numFmtId="177" fontId="1" fillId="0" borderId="8" xfId="2" applyNumberFormat="1" applyFont="1" applyBorder="1" applyAlignment="1" applyProtection="1">
      <alignment horizontal="center" vertical="center" wrapText="1"/>
    </xf>
    <xf numFmtId="177" fontId="1" fillId="0" borderId="6" xfId="2" applyNumberFormat="1" applyFont="1" applyBorder="1" applyAlignment="1" applyProtection="1">
      <alignment horizontal="center" vertical="center" wrapText="1"/>
    </xf>
    <xf numFmtId="177" fontId="1" fillId="0" borderId="7" xfId="2" applyNumberFormat="1" applyFont="1" applyBorder="1" applyAlignment="1" applyProtection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7" fontId="1" fillId="0" borderId="10" xfId="2" applyNumberFormat="1" applyFont="1" applyBorder="1" applyAlignment="1" applyProtection="1">
      <alignment horizontal="center" vertical="center" wrapText="1"/>
    </xf>
    <xf numFmtId="0" fontId="1" fillId="0" borderId="8" xfId="2" applyFont="1" applyBorder="1" applyAlignment="1" applyProtection="1">
      <alignment horizontal="center" vertical="center" wrapText="1"/>
    </xf>
    <xf numFmtId="0" fontId="1" fillId="0" borderId="11" xfId="2" applyFont="1" applyBorder="1" applyAlignment="1" applyProtection="1">
      <alignment horizontal="center" vertical="center" wrapText="1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0" fontId="1" fillId="0" borderId="16" xfId="2" applyFont="1" applyBorder="1" applyAlignment="1" applyProtection="1">
      <alignment horizontal="center" vertical="center" wrapText="1"/>
    </xf>
    <xf numFmtId="0" fontId="1" fillId="0" borderId="17" xfId="2" applyFont="1" applyBorder="1" applyAlignment="1" applyProtection="1">
      <alignment horizontal="center" vertical="center" wrapText="1"/>
    </xf>
    <xf numFmtId="0" fontId="1" fillId="0" borderId="18" xfId="2" applyFont="1" applyBorder="1" applyAlignment="1" applyProtection="1">
      <alignment horizontal="center" vertical="center" wrapText="1"/>
    </xf>
    <xf numFmtId="177" fontId="1" fillId="0" borderId="16" xfId="2" applyNumberFormat="1" applyFont="1" applyBorder="1" applyAlignment="1" applyProtection="1">
      <alignment horizontal="center" vertical="center" wrapText="1"/>
    </xf>
    <xf numFmtId="177" fontId="1" fillId="0" borderId="17" xfId="2" applyNumberFormat="1" applyFont="1" applyBorder="1" applyAlignment="1" applyProtection="1">
      <alignment horizontal="center" vertical="center" wrapText="1"/>
    </xf>
    <xf numFmtId="0" fontId="4" fillId="0" borderId="9" xfId="2" applyFont="1" applyBorder="1" applyAlignment="1" applyProtection="1">
      <alignment horizontal="center" vertical="center" wrapText="1"/>
    </xf>
    <xf numFmtId="0" fontId="4" fillId="0" borderId="14" xfId="2" applyFont="1" applyBorder="1" applyAlignment="1" applyProtection="1">
      <alignment horizontal="center" vertical="center" wrapText="1"/>
    </xf>
    <xf numFmtId="176" fontId="4" fillId="0" borderId="15" xfId="2" applyNumberFormat="1" applyFont="1" applyBorder="1" applyAlignment="1" applyProtection="1">
      <alignment horizontal="center" vertical="center" wrapText="1"/>
    </xf>
    <xf numFmtId="176" fontId="4" fillId="0" borderId="9" xfId="2" applyNumberFormat="1" applyFont="1" applyBorder="1" applyAlignment="1" applyProtection="1">
      <alignment horizontal="center" vertical="center" wrapText="1"/>
    </xf>
    <xf numFmtId="0" fontId="4" fillId="0" borderId="9" xfId="2" applyFont="1" applyFill="1" applyBorder="1" applyAlignment="1" applyProtection="1">
      <alignment horizontal="center" vertical="center" wrapText="1"/>
    </xf>
    <xf numFmtId="177" fontId="1" fillId="0" borderId="18" xfId="2" applyNumberFormat="1" applyFont="1" applyBorder="1" applyAlignment="1" applyProtection="1">
      <alignment horizontal="center" vertical="center" wrapText="1"/>
    </xf>
    <xf numFmtId="0" fontId="1" fillId="0" borderId="10" xfId="2" applyFont="1" applyBorder="1" applyAlignment="1" applyProtection="1">
      <alignment horizontal="center" vertical="center" wrapText="1"/>
    </xf>
    <xf numFmtId="179" fontId="4" fillId="0" borderId="15" xfId="2" applyNumberFormat="1" applyFont="1" applyBorder="1" applyAlignment="1" applyProtection="1">
      <alignment horizontal="center" vertical="center" wrapText="1"/>
    </xf>
    <xf numFmtId="179" fontId="4" fillId="0" borderId="9" xfId="2" applyNumberFormat="1" applyFont="1" applyBorder="1" applyAlignment="1" applyProtection="1">
      <alignment horizontal="center" vertical="center" wrapText="1"/>
    </xf>
    <xf numFmtId="0" fontId="4" fillId="0" borderId="19" xfId="2" applyFont="1" applyBorder="1" applyAlignment="1" applyProtection="1">
      <alignment horizontal="center" vertical="center" wrapText="1"/>
    </xf>
    <xf numFmtId="179" fontId="4" fillId="0" borderId="15" xfId="2" applyNumberFormat="1" applyFont="1" applyFill="1" applyBorder="1" applyAlignment="1" applyProtection="1">
      <alignment horizontal="center" vertical="center" wrapText="1"/>
    </xf>
    <xf numFmtId="179" fontId="4" fillId="0" borderId="9" xfId="2" applyNumberFormat="1" applyFont="1" applyFill="1" applyBorder="1" applyAlignment="1" applyProtection="1">
      <alignment horizontal="center" vertical="center" wrapText="1"/>
    </xf>
    <xf numFmtId="0" fontId="4" fillId="0" borderId="19" xfId="2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shrinkToFit="1"/>
    </xf>
    <xf numFmtId="0" fontId="7" fillId="0" borderId="9" xfId="2" applyNumberFormat="1" applyFont="1" applyFill="1" applyBorder="1" applyAlignment="1">
      <alignment horizontal="center" vertical="center"/>
    </xf>
    <xf numFmtId="178" fontId="4" fillId="0" borderId="9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2" fillId="0" borderId="5" xfId="2" applyFont="1" applyBorder="1" applyAlignment="1" applyProtection="1">
      <alignment horizontal="center" vertical="center" wrapText="1"/>
    </xf>
    <xf numFmtId="0" fontId="12" fillId="0" borderId="12" xfId="2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179" fontId="4" fillId="0" borderId="13" xfId="0" applyNumberFormat="1" applyFont="1" applyBorder="1" applyAlignment="1">
      <alignment horizontal="center" vertical="center" wrapText="1"/>
    </xf>
    <xf numFmtId="179" fontId="4" fillId="0" borderId="5" xfId="0" applyNumberFormat="1" applyFont="1" applyBorder="1" applyAlignment="1">
      <alignment horizontal="center" vertical="center" wrapText="1"/>
    </xf>
    <xf numFmtId="0" fontId="4" fillId="0" borderId="9" xfId="2" applyFont="1" applyFill="1" applyBorder="1" applyAlignment="1" applyProtection="1">
      <alignment horizontal="center" vertical="center" wrapText="1" shrinkToFit="1"/>
    </xf>
    <xf numFmtId="179" fontId="7" fillId="0" borderId="9" xfId="0" applyNumberFormat="1" applyFont="1" applyBorder="1" applyAlignment="1">
      <alignment horizontal="center" vertical="center" wrapText="1"/>
    </xf>
    <xf numFmtId="179" fontId="7" fillId="0" borderId="9" xfId="2" applyNumberFormat="1" applyFont="1" applyFill="1" applyBorder="1" applyAlignment="1">
      <alignment horizontal="center" vertical="center" wrapText="1"/>
    </xf>
    <xf numFmtId="0" fontId="7" fillId="0" borderId="9" xfId="2" applyFont="1" applyFill="1" applyBorder="1" applyAlignment="1" applyProtection="1">
      <alignment horizontal="center" vertical="center" wrapText="1" shrinkToFit="1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176" fontId="4" fillId="0" borderId="9" xfId="2" applyNumberFormat="1" applyFont="1" applyFill="1" applyBorder="1" applyAlignment="1" applyProtection="1">
      <alignment horizontal="center" vertical="center" wrapText="1" shrinkToFit="1"/>
    </xf>
    <xf numFmtId="0" fontId="12" fillId="0" borderId="21" xfId="2" applyFont="1" applyBorder="1" applyAlignment="1" applyProtection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7" fillId="0" borderId="15" xfId="2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76" fontId="4" fillId="0" borderId="20" xfId="2" applyNumberFormat="1" applyFont="1" applyFill="1" applyBorder="1" applyAlignment="1" applyProtection="1">
      <alignment horizontal="center" vertical="center" wrapText="1" shrinkToFit="1"/>
    </xf>
    <xf numFmtId="0" fontId="4" fillId="0" borderId="22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 shrinkToFit="1"/>
    </xf>
    <xf numFmtId="0" fontId="7" fillId="0" borderId="22" xfId="2" applyNumberFormat="1" applyFont="1" applyFill="1" applyBorder="1" applyAlignment="1">
      <alignment horizontal="center" vertical="center"/>
    </xf>
    <xf numFmtId="179" fontId="7" fillId="0" borderId="22" xfId="0" applyNumberFormat="1" applyFont="1" applyBorder="1" applyAlignment="1">
      <alignment horizontal="center" vertical="center" wrapText="1"/>
    </xf>
    <xf numFmtId="179" fontId="7" fillId="0" borderId="22" xfId="2" applyNumberFormat="1" applyFont="1" applyFill="1" applyBorder="1" applyAlignment="1">
      <alignment horizontal="center" vertical="center" wrapText="1"/>
    </xf>
    <xf numFmtId="0" fontId="7" fillId="0" borderId="22" xfId="2" applyFont="1" applyFill="1" applyBorder="1" applyAlignment="1" applyProtection="1">
      <alignment horizontal="center" vertical="center" wrapText="1" shrinkToFit="1"/>
    </xf>
    <xf numFmtId="178" fontId="4" fillId="0" borderId="22" xfId="0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 applyProtection="1">
      <alignment horizontal="center" vertical="center" wrapText="1"/>
    </xf>
    <xf numFmtId="176" fontId="4" fillId="0" borderId="13" xfId="2" applyNumberFormat="1" applyFont="1" applyBorder="1" applyAlignment="1" applyProtection="1">
      <alignment horizontal="center" vertical="center" wrapText="1"/>
    </xf>
    <xf numFmtId="176" fontId="4" fillId="0" borderId="5" xfId="2" applyNumberFormat="1" applyFont="1" applyBorder="1" applyAlignment="1" applyProtection="1">
      <alignment horizontal="center" vertical="center" wrapText="1"/>
    </xf>
    <xf numFmtId="176" fontId="12" fillId="0" borderId="12" xfId="2" applyNumberFormat="1" applyFont="1" applyBorder="1" applyAlignment="1" applyProtection="1">
      <alignment horizontal="center" vertical="center" wrapText="1"/>
    </xf>
    <xf numFmtId="178" fontId="2" fillId="0" borderId="0" xfId="1" applyNumberFormat="1" applyFont="1" applyAlignment="1">
      <alignment horizontal="center" vertical="center"/>
    </xf>
    <xf numFmtId="178" fontId="4" fillId="0" borderId="1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shrinkToFit="1"/>
      <protection locked="0"/>
    </xf>
    <xf numFmtId="176" fontId="4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9" xfId="2" applyFont="1" applyBorder="1" applyAlignment="1" applyProtection="1">
      <alignment horizontal="center" vertical="center" wrapText="1"/>
    </xf>
    <xf numFmtId="0" fontId="4" fillId="0" borderId="5" xfId="2" applyFont="1" applyBorder="1" applyAlignment="1" applyProtection="1">
      <alignment horizontal="center" vertical="center" wrapText="1"/>
    </xf>
    <xf numFmtId="0" fontId="4" fillId="0" borderId="12" xfId="2" applyFont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shrinkToFit="1"/>
      <protection locked="0"/>
    </xf>
    <xf numFmtId="0" fontId="12" fillId="0" borderId="14" xfId="2" applyFont="1" applyBorder="1" applyAlignment="1" applyProtection="1">
      <alignment horizontal="center" vertical="center" wrapText="1"/>
    </xf>
    <xf numFmtId="176" fontId="4" fillId="0" borderId="1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/>
    </xf>
    <xf numFmtId="179" fontId="4" fillId="0" borderId="0" xfId="2" applyNumberFormat="1" applyFont="1" applyBorder="1" applyAlignment="1" applyProtection="1">
      <alignment horizontal="center" vertical="center" wrapText="1"/>
    </xf>
    <xf numFmtId="179" fontId="4" fillId="0" borderId="13" xfId="2" applyNumberFormat="1" applyFont="1" applyBorder="1" applyAlignment="1" applyProtection="1">
      <alignment horizontal="center" vertical="center" wrapText="1"/>
    </xf>
    <xf numFmtId="179" fontId="4" fillId="0" borderId="15" xfId="0" applyNumberFormat="1" applyFont="1" applyBorder="1" applyAlignment="1">
      <alignment horizontal="center" vertical="center" wrapText="1"/>
    </xf>
    <xf numFmtId="179" fontId="4" fillId="0" borderId="5" xfId="2" applyNumberFormat="1" applyFont="1" applyBorder="1" applyAlignment="1" applyProtection="1">
      <alignment horizontal="center" vertical="center" wrapText="1"/>
    </xf>
    <xf numFmtId="179" fontId="4" fillId="0" borderId="9" xfId="0" applyNumberFormat="1" applyFont="1" applyBorder="1" applyAlignment="1">
      <alignment horizontal="center" vertical="center" wrapText="1"/>
    </xf>
    <xf numFmtId="0" fontId="4" fillId="0" borderId="0" xfId="2" applyFont="1" applyBorder="1" applyAlignment="1" applyProtection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80" fontId="12" fillId="0" borderId="5" xfId="2" applyNumberFormat="1" applyFont="1" applyBorder="1" applyAlignment="1" applyProtection="1">
      <alignment horizontal="center" vertical="center" wrapText="1"/>
    </xf>
    <xf numFmtId="180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180" fontId="12" fillId="0" borderId="9" xfId="2" applyNumberFormat="1" applyFont="1" applyBorder="1" applyAlignment="1" applyProtection="1">
      <alignment horizontal="center" vertical="center" wrapText="1"/>
    </xf>
    <xf numFmtId="180" fontId="4" fillId="0" borderId="9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80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12" xfId="0" applyFont="1" applyFill="1" applyBorder="1" applyAlignment="1" applyProtection="1">
      <alignment horizontal="center" vertical="center" shrinkToFit="1"/>
      <protection locked="0"/>
    </xf>
    <xf numFmtId="176" fontId="4" fillId="0" borderId="13" xfId="0" applyNumberFormat="1" applyFont="1" applyFill="1" applyBorder="1" applyAlignment="1" applyProtection="1">
      <alignment horizontal="center" vertical="center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179" fontId="4" fillId="0" borderId="13" xfId="2" applyNumberFormat="1" applyFont="1" applyFill="1" applyBorder="1" applyAlignment="1" applyProtection="1">
      <alignment horizontal="center" vertical="center" wrapText="1"/>
    </xf>
    <xf numFmtId="179" fontId="4" fillId="0" borderId="5" xfId="2" applyNumberFormat="1" applyFont="1" applyFill="1" applyBorder="1" applyAlignment="1" applyProtection="1">
      <alignment horizontal="center"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</cellXfs>
  <cellStyles count="3">
    <cellStyle name="百分比" xfId="1" builtinId="5"/>
    <cellStyle name="常规" xfId="0" builtinId="0"/>
    <cellStyle name="常规_Sheet1" xfId="2"/>
  </cellStyles>
  <dxfs count="84"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 shrinkToFit="1"/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8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numFmt numFmtId="179" formatCode="0_);[Red]\(0\)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numFmt numFmtId="179" formatCode="0_);[Red]\(0\)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8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6" formatCode="0.00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/>
        <right style="medium">
          <color auto="1"/>
        </right>
        <top/>
        <bottom/>
      </border>
      <protection locked="1" hidden="0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alignment horizontal="center" vertical="center" textRotation="0" indent="0" justifyLastLine="0" readingOrder="0"/>
    </dxf>
    <dxf>
      <alignment horizontal="center" vertical="center" textRotation="0" indent="0" justifyLastLine="0" readingOrder="0"/>
    </dxf>
    <dxf>
      <alignment horizontal="center" vertical="center" textRotation="0" indent="0" justifyLastLine="0" readingOrder="0"/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8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8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alignment horizontal="center" vertical="center" textRotation="0" indent="0" justifyLastLine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alignment horizontal="center" vertical="center" textRotation="0" indent="0" justifyLastLine="0" readingOrder="0"/>
    </dxf>
    <dxf>
      <alignment horizontal="center" vertical="center" textRotation="0" indent="0" justifyLastLine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8" formatCode="0.0%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9" formatCode="0_);[Red]\(0\)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9" formatCode="0_);[Red]\(0\)"/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8" formatCode="0.0%"/>
      <alignment horizontal="center" vertical="center" textRotation="0" wrapText="0" indent="0" justifyLastLine="0" shrinkToFit="0" readingOrder="0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9" formatCode="0_);[Red]\(0\)"/>
      <alignment horizontal="center" vertical="center" textRotation="0" wrapText="0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9" formatCode="0_);[Red]\(0\)"/>
      <alignment horizontal="center" vertical="center" textRotation="0" wrapText="0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微软雅黑"/>
        <scheme val="none"/>
      </font>
      <numFmt numFmtId="176" formatCode="0.00_ 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6" formatCode="0.00_ 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6" formatCode="0.00_ 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6" formatCode="0.00_ "/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u val="none"/>
        <sz val="11"/>
        <color theme="1"/>
        <name val="微软雅黑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u val="none"/>
        <sz val="11"/>
        <color theme="1"/>
        <name val="微软雅黑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u val="none"/>
        <sz val="11"/>
        <color theme="1"/>
        <name val="微软雅黑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u val="none"/>
        <sz val="11"/>
        <color theme="1"/>
        <name val="微软雅黑"/>
        <scheme val="none"/>
      </font>
      <numFmt numFmtId="180" formatCode="0_ 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color rgb="FF9C0006"/>
      </font>
      <fill>
        <patternFill patternType="solid">
          <bgColor rgb="FFFFC7CE"/>
        </patternFill>
      </fill>
    </dxf>
    <dxf>
      <font>
        <b/>
        <color theme="1"/>
      </font>
    </dxf>
    <dxf>
      <font>
        <b/>
        <color theme="1"/>
      </font>
      <border>
        <right/>
        <bottom/>
      </border>
    </dxf>
    <dxf>
      <font>
        <b/>
        <color theme="1"/>
      </font>
      <border>
        <top style="double">
          <color theme="1"/>
        </top>
      </border>
    </dxf>
    <dxf>
      <font>
        <b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83"/>
      <tableStyleElement type="headerRow" dxfId="82"/>
      <tableStyleElement type="totalRow" dxfId="81"/>
      <tableStyleElement type="firstColumn" dxfId="80"/>
      <tableStyleElement type="lastColumn" dxfId="7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表1" displayName="表1" ref="A4:P570" totalsRowShown="0">
  <autoFilter ref="A4:P570"/>
  <sortState ref="A5:P571">
    <sortCondition ref="B4:B571"/>
  </sortState>
  <tableColumns count="16">
    <tableColumn id="1" name="序号" dataDxfId="77" dataCellStyle="常规_Sheet1"/>
    <tableColumn id="2" name="学号" dataDxfId="76" dataCellStyle="常规_Sheet1"/>
    <tableColumn id="3" name="姓名" dataDxfId="75" dataCellStyle="常规_Sheet1"/>
    <tableColumn id="4" name="年级" dataDxfId="74" dataCellStyle="常规_Sheet1"/>
    <tableColumn id="5" name="专业班级" dataDxfId="73" dataCellStyle="常规_Sheet1"/>
    <tableColumn id="6" name="德育" dataDxfId="72" dataCellStyle="常规_Sheet1"/>
    <tableColumn id="7" name="智育" dataDxfId="71" dataCellStyle="常规_Sheet1"/>
    <tableColumn id="8" name="文体" dataDxfId="70" dataCellStyle="常规_Sheet1"/>
    <tableColumn id="9" name="总分" dataDxfId="69" dataCellStyle="常规_Sheet1">
      <calculatedColumnFormula>SUM(表1[[#This Row],[德育]:[文体]])</calculatedColumnFormula>
    </tableColumn>
    <tableColumn id="10" name="班级_x000a_名次" dataDxfId="68"/>
    <tableColumn id="11" name="班级_x000a_人数" dataDxfId="67"/>
    <tableColumn id="12" name="班级_x000a_排名" dataDxfId="66" dataCellStyle="百分比">
      <calculatedColumnFormula>表1[[#This Row],[班级
名次]]/表1[[#This Row],[班级
人数]]</calculatedColumnFormula>
    </tableColumn>
    <tableColumn id="13" name="专业_x000a_名次" dataDxfId="65"/>
    <tableColumn id="14" name="专业_x000a_人数" dataDxfId="64"/>
    <tableColumn id="15" name="专业_x000a_排名" dataDxfId="63">
      <calculatedColumnFormula>表1[[#This Row],[专业
名次]]/表1[[#This Row],[专业
人数]]</calculatedColumnFormula>
    </tableColumn>
    <tableColumn id="16" name="备注" dataDxfId="62"/>
  </tableColumns>
  <tableStyleInfo name="TableStyleLight15 2" showFirstColumn="0" showLastColumn="0" showRowStripes="1" showColumnStripes="0"/>
</table>
</file>

<file path=xl/tables/table2.xml><?xml version="1.0" encoding="utf-8"?>
<table xmlns="http://schemas.openxmlformats.org/spreadsheetml/2006/main" id="2" name="表1_3" displayName="表1_3" ref="A4:M55" headerRowDxfId="47" dataDxfId="46" totalsRowDxfId="45">
  <autoFilter ref="A4:M55"/>
  <sortState ref="A5:M39">
    <sortCondition ref="B4:B39"/>
  </sortState>
  <tableColumns count="13">
    <tableColumn id="1" name="序号" totalsRowLabel="汇总" dataDxfId="44"/>
    <tableColumn id="2" name="学号" dataDxfId="43"/>
    <tableColumn id="3" name="姓名" dataDxfId="42"/>
    <tableColumn id="4" name="性别" dataDxfId="41"/>
    <tableColumn id="5" name="年级" dataDxfId="40"/>
    <tableColumn id="6" name="班级" dataDxfId="39"/>
    <tableColumn id="7" name="班级_x000a_名次" dataDxfId="38"/>
    <tableColumn id="8" name="班级_x000a_人数" dataDxfId="37" dataCellStyle="常规_Sheet1"/>
    <tableColumn id="9" name="班级_x000a_排名" dataDxfId="36">
      <calculatedColumnFormula>G5/H5</calculatedColumnFormula>
    </tableColumn>
    <tableColumn id="10" name="专业_x000a_名次" dataDxfId="35"/>
    <tableColumn id="11" name="专业_x000a_人数" dataDxfId="34" dataCellStyle="常规_Sheet1"/>
    <tableColumn id="12" name="专业_x000a_排名" dataDxfId="33">
      <calculatedColumnFormula>J5/K5</calculatedColumnFormula>
    </tableColumn>
    <tableColumn id="13" name="备注" totalsRowFunction="count" dataDxfId="3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表1_35" displayName="表1_35" ref="A4:M32" headerRowDxfId="26" dataDxfId="25" totalsRowDxfId="24">
  <autoFilter ref="A4:M32"/>
  <sortState ref="A5:M32">
    <sortCondition ref="B4:B32"/>
  </sortState>
  <tableColumns count="13">
    <tableColumn id="1" name="序号" totalsRowLabel="汇总" dataDxfId="23"/>
    <tableColumn id="2" name="学号" dataDxfId="22" dataCellStyle="常规_Sheet1"/>
    <tableColumn id="3" name="姓名" dataDxfId="21" dataCellStyle="常规_Sheet1"/>
    <tableColumn id="4" name="性别" dataDxfId="20" dataCellStyle="常规_Sheet1"/>
    <tableColumn id="5" name="年级" dataDxfId="19" dataCellStyle="常规_Sheet1"/>
    <tableColumn id="6" name="班级" dataDxfId="18" dataCellStyle="常规_Sheet1"/>
    <tableColumn id="7" name="班级_x000a_名次" dataDxfId="17"/>
    <tableColumn id="8" name="班级_x000a_人数" dataDxfId="16"/>
    <tableColumn id="9" name="班级_x000a_排名" dataDxfId="15" dataCellStyle="百分比">
      <calculatedColumnFormula>表1_35[[#This Row],[班级
名次]]/表1_35[[#This Row],[班级
人数]]</calculatedColumnFormula>
    </tableColumn>
    <tableColumn id="10" name="专业_x000a_名次" dataDxfId="14"/>
    <tableColumn id="11" name="专业_x000a_人数" dataDxfId="13"/>
    <tableColumn id="12" name="专业_x000a_排名" dataDxfId="12">
      <calculatedColumnFormula>表1_35[[#This Row],[专业
名次]]/表1_35[[#This Row],[专业
人数]]</calculatedColumnFormula>
    </tableColumn>
    <tableColumn id="13" name="备注" totalsRowFunction="count" dataDxfId="11" dataCellStyle="常规_Sheet1"/>
  </tableColumns>
  <tableStyleInfo name="TableStyleLight15 2" showFirstColumn="0" showLastColumn="0" showRowStripes="1" showColumnStripes="0"/>
</table>
</file>

<file path=xl/tables/table4.xml><?xml version="1.0" encoding="utf-8"?>
<table xmlns="http://schemas.openxmlformats.org/spreadsheetml/2006/main" id="5" name="表1_356" displayName="表1_356" ref="A4:E6">
  <autoFilter ref="A4:E6"/>
  <tableColumns count="5">
    <tableColumn id="1" name="序号" totalsRowLabel="汇总" dataDxfId="4"/>
    <tableColumn id="2" name="班级名称" dataDxfId="3"/>
    <tableColumn id="3" name="班级人数" dataDxfId="2"/>
    <tableColumn id="4" name="班主任姓名" dataDxfId="1"/>
    <tableColumn id="5" name="备注" dataDxfId="0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0"/>
  <sheetViews>
    <sheetView zoomScale="70" zoomScaleNormal="70" workbookViewId="0">
      <selection activeCell="H576" sqref="H576"/>
    </sheetView>
  </sheetViews>
  <sheetFormatPr defaultColWidth="9" defaultRowHeight="17.399999999999999" customHeight="1" x14ac:dyDescent="0.25"/>
  <cols>
    <col min="1" max="1" width="7.5" style="28" customWidth="1"/>
    <col min="2" max="2" width="14.09765625" style="28" bestFit="1" customWidth="1"/>
    <col min="3" max="3" width="24" style="28" bestFit="1" customWidth="1"/>
    <col min="4" max="4" width="8.59765625" style="28" customWidth="1"/>
    <col min="5" max="5" width="12.59765625" style="28" customWidth="1"/>
    <col min="6" max="8" width="6.5" style="29" customWidth="1"/>
    <col min="9" max="9" width="9.3984375" style="29" bestFit="1" customWidth="1"/>
    <col min="10" max="11" width="6.5" style="28" customWidth="1"/>
    <col min="12" max="12" width="10" style="28" bestFit="1" customWidth="1"/>
    <col min="13" max="14" width="6.5" style="28" customWidth="1"/>
    <col min="15" max="15" width="9.3984375" style="28" bestFit="1" customWidth="1"/>
    <col min="16" max="16" width="8.59765625" style="28" customWidth="1"/>
    <col min="17" max="16384" width="9" style="28"/>
  </cols>
  <sheetData>
    <row r="1" spans="1:16" ht="17.399999999999999" customHeight="1" x14ac:dyDescent="0.2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spans="1:16" ht="43.5" customHeight="1" x14ac:dyDescent="0.25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16" ht="30.75" customHeight="1" x14ac:dyDescent="0.25">
      <c r="A3" s="122" t="s">
        <v>829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</row>
    <row r="4" spans="1:16" s="16" customFormat="1" ht="37.5" customHeight="1" x14ac:dyDescent="0.25">
      <c r="A4" s="27" t="s">
        <v>2</v>
      </c>
      <c r="B4" s="30" t="s">
        <v>3</v>
      </c>
      <c r="C4" s="31" t="s">
        <v>4</v>
      </c>
      <c r="D4" s="31" t="s">
        <v>5</v>
      </c>
      <c r="E4" s="32" t="s">
        <v>6</v>
      </c>
      <c r="F4" s="33" t="s">
        <v>7</v>
      </c>
      <c r="G4" s="34" t="s">
        <v>8</v>
      </c>
      <c r="H4" s="34" t="s">
        <v>9</v>
      </c>
      <c r="I4" s="40" t="s">
        <v>10</v>
      </c>
      <c r="J4" s="30" t="s">
        <v>11</v>
      </c>
      <c r="K4" s="31" t="s">
        <v>12</v>
      </c>
      <c r="L4" s="32" t="s">
        <v>13</v>
      </c>
      <c r="M4" s="30" t="s">
        <v>14</v>
      </c>
      <c r="N4" s="31" t="s">
        <v>15</v>
      </c>
      <c r="O4" s="32" t="s">
        <v>16</v>
      </c>
      <c r="P4" s="41" t="s">
        <v>17</v>
      </c>
    </row>
    <row r="5" spans="1:16" ht="17.25" customHeight="1" x14ac:dyDescent="0.25">
      <c r="A5" s="35">
        <v>1</v>
      </c>
      <c r="B5" s="108" t="s">
        <v>239</v>
      </c>
      <c r="C5" s="54" t="s">
        <v>240</v>
      </c>
      <c r="D5" s="54" t="s">
        <v>241</v>
      </c>
      <c r="E5" s="55" t="s">
        <v>40</v>
      </c>
      <c r="F5" s="82">
        <v>8.1999999999999993</v>
      </c>
      <c r="G5" s="83">
        <v>59.039099999999998</v>
      </c>
      <c r="H5" s="83">
        <v>4.8815</v>
      </c>
      <c r="I5" s="84">
        <f>SUM(表1[[#This Row],[德育]:[文体]])</f>
        <v>72.120599999999996</v>
      </c>
      <c r="J5" s="56">
        <v>27</v>
      </c>
      <c r="K5" s="56">
        <v>30</v>
      </c>
      <c r="L5" s="85">
        <f>表1[[#This Row],[班级
名次]]/表1[[#This Row],[班级
人数]]</f>
        <v>0.9</v>
      </c>
      <c r="M5" s="57">
        <v>50</v>
      </c>
      <c r="N5" s="58">
        <v>59</v>
      </c>
      <c r="O5" s="86">
        <f>表1[[#This Row],[专业
名次]]/表1[[#This Row],[专业
人数]]</f>
        <v>0.84745762711864403</v>
      </c>
      <c r="P5" s="52"/>
    </row>
    <row r="6" spans="1:16" ht="17.399999999999999" customHeight="1" x14ac:dyDescent="0.25">
      <c r="A6" s="35">
        <v>2</v>
      </c>
      <c r="B6" s="108" t="s">
        <v>242</v>
      </c>
      <c r="C6" s="54" t="s">
        <v>243</v>
      </c>
      <c r="D6" s="54" t="s">
        <v>241</v>
      </c>
      <c r="E6" s="55" t="s">
        <v>40</v>
      </c>
      <c r="F6" s="82">
        <v>8.5500000000000007</v>
      </c>
      <c r="G6" s="83">
        <v>68.462100000000007</v>
      </c>
      <c r="H6" s="83">
        <v>3.8</v>
      </c>
      <c r="I6" s="84">
        <f>SUM(表1[[#This Row],[德育]:[文体]])</f>
        <v>80.812100000000001</v>
      </c>
      <c r="J6" s="56">
        <v>8</v>
      </c>
      <c r="K6" s="56">
        <v>30</v>
      </c>
      <c r="L6" s="85">
        <f>表1[[#This Row],[班级
名次]]/表1[[#This Row],[班级
人数]]</f>
        <v>0.26666666666666666</v>
      </c>
      <c r="M6" s="57">
        <v>13</v>
      </c>
      <c r="N6" s="58">
        <v>59</v>
      </c>
      <c r="O6" s="86">
        <f>表1[[#This Row],[专业
名次]]/表1[[#This Row],[专业
人数]]</f>
        <v>0.22033898305084745</v>
      </c>
      <c r="P6" s="52"/>
    </row>
    <row r="7" spans="1:16" ht="17.399999999999999" customHeight="1" x14ac:dyDescent="0.25">
      <c r="A7" s="35">
        <v>3</v>
      </c>
      <c r="B7" s="108">
        <v>2016010416</v>
      </c>
      <c r="C7" s="54" t="s">
        <v>244</v>
      </c>
      <c r="D7" s="54" t="s">
        <v>241</v>
      </c>
      <c r="E7" s="55" t="s">
        <v>44</v>
      </c>
      <c r="F7" s="82">
        <v>6.1</v>
      </c>
      <c r="G7" s="83">
        <v>52.563000000000002</v>
      </c>
      <c r="H7" s="83">
        <v>4.2069999999999999</v>
      </c>
      <c r="I7" s="84">
        <f>SUM(表1[[#This Row],[德育]:[文体]])</f>
        <v>62.870000000000005</v>
      </c>
      <c r="J7" s="56">
        <v>28</v>
      </c>
      <c r="K7" s="56">
        <v>29</v>
      </c>
      <c r="L7" s="85">
        <f>表1[[#This Row],[班级
名次]]/表1[[#This Row],[班级
人数]]</f>
        <v>0.96551724137931039</v>
      </c>
      <c r="M7" s="57">
        <v>57</v>
      </c>
      <c r="N7" s="58">
        <v>59</v>
      </c>
      <c r="O7" s="86">
        <f>表1[[#This Row],[专业
名次]]/表1[[#This Row],[专业
人数]]</f>
        <v>0.96610169491525422</v>
      </c>
      <c r="P7" s="52"/>
    </row>
    <row r="8" spans="1:16" ht="17.399999999999999" customHeight="1" x14ac:dyDescent="0.25">
      <c r="A8" s="35">
        <v>4</v>
      </c>
      <c r="B8" s="109">
        <v>2016010482</v>
      </c>
      <c r="C8" s="91" t="s">
        <v>487</v>
      </c>
      <c r="D8" s="93" t="s">
        <v>488</v>
      </c>
      <c r="E8" s="94" t="s">
        <v>48</v>
      </c>
      <c r="F8" s="82">
        <v>6</v>
      </c>
      <c r="G8" s="83">
        <v>59.92</v>
      </c>
      <c r="H8" s="83">
        <v>0</v>
      </c>
      <c r="I8" s="84">
        <f>SUM(表1[[#This Row],[德育]:[文体]])</f>
        <v>65.92</v>
      </c>
      <c r="J8" s="98">
        <v>27</v>
      </c>
      <c r="K8" s="101">
        <v>28</v>
      </c>
      <c r="L8" s="85">
        <f>表1[[#This Row],[班级
名次]]/表1[[#This Row],[班级
人数]]</f>
        <v>0.9642857142857143</v>
      </c>
      <c r="M8" s="102">
        <v>123</v>
      </c>
      <c r="N8" s="104">
        <v>126</v>
      </c>
      <c r="O8" s="86">
        <f>表1[[#This Row],[专业
名次]]/表1[[#This Row],[专业
人数]]</f>
        <v>0.97619047619047616</v>
      </c>
      <c r="P8" s="35"/>
    </row>
    <row r="9" spans="1:16" ht="17.399999999999999" customHeight="1" x14ac:dyDescent="0.25">
      <c r="A9" s="35">
        <v>5</v>
      </c>
      <c r="B9" s="108">
        <v>2017010082</v>
      </c>
      <c r="C9" s="54" t="s">
        <v>245</v>
      </c>
      <c r="D9" s="54" t="s">
        <v>241</v>
      </c>
      <c r="E9" s="55" t="s">
        <v>246</v>
      </c>
      <c r="F9" s="82">
        <v>8.85</v>
      </c>
      <c r="G9" s="83">
        <v>69.959999999999994</v>
      </c>
      <c r="H9" s="83">
        <v>4.71</v>
      </c>
      <c r="I9" s="84">
        <f>SUM(表1[[#This Row],[德育]:[文体]])</f>
        <v>83.519999999999982</v>
      </c>
      <c r="J9" s="56">
        <v>5</v>
      </c>
      <c r="K9" s="56">
        <v>29</v>
      </c>
      <c r="L9" s="85">
        <f>表1[[#This Row],[班级
名次]]/表1[[#This Row],[班级
人数]]</f>
        <v>0.17241379310344829</v>
      </c>
      <c r="M9" s="57">
        <v>30</v>
      </c>
      <c r="N9" s="58">
        <v>146</v>
      </c>
      <c r="O9" s="86">
        <f>表1[[#This Row],[专业
名次]]/表1[[#This Row],[专业
人数]]</f>
        <v>0.20547945205479451</v>
      </c>
      <c r="P9" s="52"/>
    </row>
    <row r="10" spans="1:16" ht="17.399999999999999" customHeight="1" x14ac:dyDescent="0.25">
      <c r="A10" s="35">
        <v>6</v>
      </c>
      <c r="B10" s="108">
        <v>2017010365</v>
      </c>
      <c r="C10" s="54" t="s">
        <v>247</v>
      </c>
      <c r="D10" s="54" t="s">
        <v>241</v>
      </c>
      <c r="E10" s="55" t="s">
        <v>236</v>
      </c>
      <c r="F10" s="82">
        <v>8.1999999999999993</v>
      </c>
      <c r="G10" s="83">
        <v>66.561899999999994</v>
      </c>
      <c r="H10" s="83">
        <v>3.722</v>
      </c>
      <c r="I10" s="84">
        <f>SUM(表1[[#This Row],[德育]:[文体]])</f>
        <v>78.483899999999991</v>
      </c>
      <c r="J10" s="56">
        <v>22</v>
      </c>
      <c r="K10" s="56">
        <v>30</v>
      </c>
      <c r="L10" s="85">
        <f>表1[[#This Row],[班级
名次]]/表1[[#This Row],[班级
人数]]</f>
        <v>0.73333333333333328</v>
      </c>
      <c r="M10" s="57">
        <v>96</v>
      </c>
      <c r="N10" s="58">
        <v>146</v>
      </c>
      <c r="O10" s="86">
        <f>表1[[#This Row],[专业
名次]]/表1[[#This Row],[专业
人数]]</f>
        <v>0.65753424657534243</v>
      </c>
      <c r="P10" s="52"/>
    </row>
    <row r="11" spans="1:16" ht="17.399999999999999" customHeight="1" x14ac:dyDescent="0.25">
      <c r="A11" s="35">
        <v>7</v>
      </c>
      <c r="B11" s="108">
        <v>2017010366</v>
      </c>
      <c r="C11" s="54" t="s">
        <v>248</v>
      </c>
      <c r="D11" s="54" t="s">
        <v>241</v>
      </c>
      <c r="E11" s="55" t="s">
        <v>236</v>
      </c>
      <c r="F11" s="82">
        <v>8.25</v>
      </c>
      <c r="G11" s="83">
        <v>65.978200000000001</v>
      </c>
      <c r="H11" s="83">
        <v>4.1085000000000003</v>
      </c>
      <c r="I11" s="84">
        <f>SUM(表1[[#This Row],[德育]:[文体]])</f>
        <v>78.336700000000008</v>
      </c>
      <c r="J11" s="56">
        <v>24</v>
      </c>
      <c r="K11" s="56">
        <v>30</v>
      </c>
      <c r="L11" s="85">
        <f>表1[[#This Row],[班级
名次]]/表1[[#This Row],[班级
人数]]</f>
        <v>0.8</v>
      </c>
      <c r="M11" s="57">
        <v>98</v>
      </c>
      <c r="N11" s="58">
        <v>146</v>
      </c>
      <c r="O11" s="86">
        <f>表1[[#This Row],[专业
名次]]/表1[[#This Row],[专业
人数]]</f>
        <v>0.67123287671232879</v>
      </c>
      <c r="P11" s="52"/>
    </row>
    <row r="12" spans="1:16" ht="17.399999999999999" customHeight="1" x14ac:dyDescent="0.25">
      <c r="A12" s="35">
        <v>8</v>
      </c>
      <c r="B12" s="108">
        <v>2017010367</v>
      </c>
      <c r="C12" s="54" t="s">
        <v>249</v>
      </c>
      <c r="D12" s="54" t="s">
        <v>241</v>
      </c>
      <c r="E12" s="55" t="s">
        <v>236</v>
      </c>
      <c r="F12" s="82">
        <v>8.6999999999999993</v>
      </c>
      <c r="G12" s="83">
        <v>67.399699999999996</v>
      </c>
      <c r="H12" s="83">
        <v>4.8</v>
      </c>
      <c r="I12" s="84">
        <f>SUM(表1[[#This Row],[德育]:[文体]])</f>
        <v>80.899699999999996</v>
      </c>
      <c r="J12" s="56">
        <v>13</v>
      </c>
      <c r="K12" s="56">
        <v>30</v>
      </c>
      <c r="L12" s="85">
        <f>表1[[#This Row],[班级
名次]]/表1[[#This Row],[班级
人数]]</f>
        <v>0.43333333333333335</v>
      </c>
      <c r="M12" s="57">
        <v>67</v>
      </c>
      <c r="N12" s="58">
        <v>146</v>
      </c>
      <c r="O12" s="86">
        <f>表1[[#This Row],[专业
名次]]/表1[[#This Row],[专业
人数]]</f>
        <v>0.4589041095890411</v>
      </c>
      <c r="P12" s="52"/>
    </row>
    <row r="13" spans="1:16" ht="17.399999999999999" customHeight="1" x14ac:dyDescent="0.25">
      <c r="A13" s="35">
        <v>9</v>
      </c>
      <c r="B13" s="108">
        <v>2017010368</v>
      </c>
      <c r="C13" s="54" t="s">
        <v>250</v>
      </c>
      <c r="D13" s="54" t="s">
        <v>241</v>
      </c>
      <c r="E13" s="55" t="s">
        <v>236</v>
      </c>
      <c r="F13" s="82">
        <v>8.3000000000000007</v>
      </c>
      <c r="G13" s="83">
        <v>60.169199999999996</v>
      </c>
      <c r="H13" s="83">
        <v>4.54</v>
      </c>
      <c r="I13" s="84">
        <f>SUM(表1[[#This Row],[德育]:[文体]])</f>
        <v>73.009200000000007</v>
      </c>
      <c r="J13" s="56">
        <v>26</v>
      </c>
      <c r="K13" s="56">
        <v>30</v>
      </c>
      <c r="L13" s="85">
        <f>表1[[#This Row],[班级
名次]]/表1[[#This Row],[班级
人数]]</f>
        <v>0.8666666666666667</v>
      </c>
      <c r="M13" s="57">
        <v>130</v>
      </c>
      <c r="N13" s="58">
        <v>146</v>
      </c>
      <c r="O13" s="86">
        <f>表1[[#This Row],[专业
名次]]/表1[[#This Row],[专业
人数]]</f>
        <v>0.8904109589041096</v>
      </c>
      <c r="P13" s="52"/>
    </row>
    <row r="14" spans="1:16" ht="17.399999999999999" customHeight="1" x14ac:dyDescent="0.25">
      <c r="A14" s="35">
        <v>10</v>
      </c>
      <c r="B14" s="108">
        <v>2017010369</v>
      </c>
      <c r="C14" s="54" t="s">
        <v>251</v>
      </c>
      <c r="D14" s="54" t="s">
        <v>241</v>
      </c>
      <c r="E14" s="55" t="s">
        <v>236</v>
      </c>
      <c r="F14" s="82">
        <v>8.3000000000000007</v>
      </c>
      <c r="G14" s="83">
        <v>59.480200000000004</v>
      </c>
      <c r="H14" s="83">
        <v>3.8119999999999998</v>
      </c>
      <c r="I14" s="84">
        <f>SUM(表1[[#This Row],[德育]:[文体]])</f>
        <v>71.592200000000005</v>
      </c>
      <c r="J14" s="56">
        <v>27</v>
      </c>
      <c r="K14" s="56">
        <v>30</v>
      </c>
      <c r="L14" s="85">
        <f>表1[[#This Row],[班级
名次]]/表1[[#This Row],[班级
人数]]</f>
        <v>0.9</v>
      </c>
      <c r="M14" s="57">
        <v>133</v>
      </c>
      <c r="N14" s="58">
        <v>146</v>
      </c>
      <c r="O14" s="86">
        <f>表1[[#This Row],[专业
名次]]/表1[[#This Row],[专业
人数]]</f>
        <v>0.91095890410958902</v>
      </c>
      <c r="P14" s="52"/>
    </row>
    <row r="15" spans="1:16" ht="17.399999999999999" customHeight="1" x14ac:dyDescent="0.25">
      <c r="A15" s="35">
        <v>11</v>
      </c>
      <c r="B15" s="108">
        <v>2017010370</v>
      </c>
      <c r="C15" s="54" t="s">
        <v>252</v>
      </c>
      <c r="D15" s="54" t="s">
        <v>241</v>
      </c>
      <c r="E15" s="55" t="s">
        <v>236</v>
      </c>
      <c r="F15" s="82">
        <v>8.5500000000000007</v>
      </c>
      <c r="G15" s="83">
        <v>67.016300000000001</v>
      </c>
      <c r="H15" s="83">
        <v>4.3070000000000004</v>
      </c>
      <c r="I15" s="84">
        <f>SUM(表1[[#This Row],[德育]:[文体]])</f>
        <v>79.8733</v>
      </c>
      <c r="J15" s="56">
        <v>18</v>
      </c>
      <c r="K15" s="56">
        <v>30</v>
      </c>
      <c r="L15" s="85">
        <f>表1[[#This Row],[班级
名次]]/表1[[#This Row],[班级
人数]]</f>
        <v>0.6</v>
      </c>
      <c r="M15" s="57">
        <v>79</v>
      </c>
      <c r="N15" s="58">
        <v>146</v>
      </c>
      <c r="O15" s="86">
        <f>表1[[#This Row],[专业
名次]]/表1[[#This Row],[专业
人数]]</f>
        <v>0.54109589041095896</v>
      </c>
      <c r="P15" s="52"/>
    </row>
    <row r="16" spans="1:16" ht="17.25" customHeight="1" x14ac:dyDescent="0.25">
      <c r="A16" s="35">
        <v>12</v>
      </c>
      <c r="B16" s="108">
        <v>2017010371</v>
      </c>
      <c r="C16" s="54" t="s">
        <v>253</v>
      </c>
      <c r="D16" s="54" t="s">
        <v>241</v>
      </c>
      <c r="E16" s="55" t="s">
        <v>236</v>
      </c>
      <c r="F16" s="82">
        <v>8.6</v>
      </c>
      <c r="G16" s="83">
        <v>72.11</v>
      </c>
      <c r="H16" s="83">
        <v>4.66</v>
      </c>
      <c r="I16" s="84">
        <f>SUM(表1[[#This Row],[德育]:[文体]])</f>
        <v>85.36999999999999</v>
      </c>
      <c r="J16" s="56">
        <v>1</v>
      </c>
      <c r="K16" s="56">
        <v>30</v>
      </c>
      <c r="L16" s="85">
        <f>表1[[#This Row],[班级
名次]]/表1[[#This Row],[班级
人数]]</f>
        <v>3.3333333333333333E-2</v>
      </c>
      <c r="M16" s="57">
        <v>20</v>
      </c>
      <c r="N16" s="58">
        <v>146</v>
      </c>
      <c r="O16" s="86">
        <f>表1[[#This Row],[专业
名次]]/表1[[#This Row],[专业
人数]]</f>
        <v>0.13698630136986301</v>
      </c>
      <c r="P16" s="52"/>
    </row>
    <row r="17" spans="1:16" ht="17.25" customHeight="1" x14ac:dyDescent="0.25">
      <c r="A17" s="35">
        <v>13</v>
      </c>
      <c r="B17" s="108">
        <v>2017010372</v>
      </c>
      <c r="C17" s="54" t="s">
        <v>254</v>
      </c>
      <c r="D17" s="54" t="s">
        <v>241</v>
      </c>
      <c r="E17" s="55" t="s">
        <v>236</v>
      </c>
      <c r="F17" s="82">
        <v>8.25</v>
      </c>
      <c r="G17" s="83">
        <v>63.472000000000001</v>
      </c>
      <c r="H17" s="83">
        <v>4.1029999999999998</v>
      </c>
      <c r="I17" s="84">
        <f>SUM(表1[[#This Row],[德育]:[文体]])</f>
        <v>75.825000000000003</v>
      </c>
      <c r="J17" s="56">
        <v>25</v>
      </c>
      <c r="K17" s="56">
        <v>30</v>
      </c>
      <c r="L17" s="85">
        <f>表1[[#This Row],[班级
名次]]/表1[[#This Row],[班级
人数]]</f>
        <v>0.83333333333333337</v>
      </c>
      <c r="M17" s="57">
        <v>117</v>
      </c>
      <c r="N17" s="58">
        <v>146</v>
      </c>
      <c r="O17" s="86">
        <f>表1[[#This Row],[专业
名次]]/表1[[#This Row],[专业
人数]]</f>
        <v>0.80136986301369861</v>
      </c>
      <c r="P17" s="52"/>
    </row>
    <row r="18" spans="1:16" ht="17.25" customHeight="1" x14ac:dyDescent="0.25">
      <c r="A18" s="35">
        <v>14</v>
      </c>
      <c r="B18" s="108">
        <v>2017010373</v>
      </c>
      <c r="C18" s="54" t="s">
        <v>255</v>
      </c>
      <c r="D18" s="54" t="s">
        <v>241</v>
      </c>
      <c r="E18" s="55" t="s">
        <v>236</v>
      </c>
      <c r="F18" s="82">
        <v>8.1</v>
      </c>
      <c r="G18" s="83">
        <v>57.572400000000002</v>
      </c>
      <c r="H18" s="83">
        <v>4.4000000000000004</v>
      </c>
      <c r="I18" s="84">
        <f>SUM(表1[[#This Row],[德育]:[文体]])</f>
        <v>70.072400000000002</v>
      </c>
      <c r="J18" s="56">
        <v>28</v>
      </c>
      <c r="K18" s="56">
        <v>30</v>
      </c>
      <c r="L18" s="85">
        <f>表1[[#This Row],[班级
名次]]/表1[[#This Row],[班级
人数]]</f>
        <v>0.93333333333333335</v>
      </c>
      <c r="M18" s="57">
        <v>135</v>
      </c>
      <c r="N18" s="58">
        <v>146</v>
      </c>
      <c r="O18" s="86">
        <f>表1[[#This Row],[专业
名次]]/表1[[#This Row],[专业
人数]]</f>
        <v>0.92465753424657537</v>
      </c>
      <c r="P18" s="52"/>
    </row>
    <row r="19" spans="1:16" ht="17.399999999999999" customHeight="1" x14ac:dyDescent="0.25">
      <c r="A19" s="35">
        <v>15</v>
      </c>
      <c r="B19" s="108">
        <v>2017010374</v>
      </c>
      <c r="C19" s="54" t="s">
        <v>256</v>
      </c>
      <c r="D19" s="54" t="s">
        <v>241</v>
      </c>
      <c r="E19" s="55" t="s">
        <v>236</v>
      </c>
      <c r="F19" s="82">
        <v>8.1</v>
      </c>
      <c r="G19" s="83">
        <v>56.066200000000002</v>
      </c>
      <c r="H19" s="83">
        <v>4.3</v>
      </c>
      <c r="I19" s="84">
        <f>SUM(表1[[#This Row],[德育]:[文体]])</f>
        <v>68.466200000000001</v>
      </c>
      <c r="J19" s="56">
        <v>30</v>
      </c>
      <c r="K19" s="56">
        <v>30</v>
      </c>
      <c r="L19" s="85">
        <f>表1[[#This Row],[班级
名次]]/表1[[#This Row],[班级
人数]]</f>
        <v>1</v>
      </c>
      <c r="M19" s="57">
        <v>140</v>
      </c>
      <c r="N19" s="58">
        <v>146</v>
      </c>
      <c r="O19" s="86">
        <f>表1[[#This Row],[专业
名次]]/表1[[#This Row],[专业
人数]]</f>
        <v>0.95890410958904104</v>
      </c>
      <c r="P19" s="52"/>
    </row>
    <row r="20" spans="1:16" ht="17.399999999999999" customHeight="1" x14ac:dyDescent="0.25">
      <c r="A20" s="35">
        <v>16</v>
      </c>
      <c r="B20" s="108">
        <v>2017010375</v>
      </c>
      <c r="C20" s="54" t="s">
        <v>257</v>
      </c>
      <c r="D20" s="54" t="s">
        <v>241</v>
      </c>
      <c r="E20" s="55" t="s">
        <v>236</v>
      </c>
      <c r="F20" s="82">
        <v>8.1999999999999993</v>
      </c>
      <c r="G20" s="83">
        <v>56.316200000000002</v>
      </c>
      <c r="H20" s="83">
        <v>4.375</v>
      </c>
      <c r="I20" s="84">
        <f>SUM(表1[[#This Row],[德育]:[文体]])</f>
        <v>68.891199999999998</v>
      </c>
      <c r="J20" s="56">
        <v>29</v>
      </c>
      <c r="K20" s="56">
        <v>30</v>
      </c>
      <c r="L20" s="85">
        <f>表1[[#This Row],[班级
名次]]/表1[[#This Row],[班级
人数]]</f>
        <v>0.96666666666666667</v>
      </c>
      <c r="M20" s="57">
        <v>139</v>
      </c>
      <c r="N20" s="58">
        <v>146</v>
      </c>
      <c r="O20" s="86">
        <f>表1[[#This Row],[专业
名次]]/表1[[#This Row],[专业
人数]]</f>
        <v>0.95205479452054798</v>
      </c>
      <c r="P20" s="52"/>
    </row>
    <row r="21" spans="1:16" ht="17.399999999999999" customHeight="1" x14ac:dyDescent="0.25">
      <c r="A21" s="35">
        <v>17</v>
      </c>
      <c r="B21" s="108">
        <v>2017010376</v>
      </c>
      <c r="C21" s="54" t="s">
        <v>258</v>
      </c>
      <c r="D21" s="54" t="s">
        <v>241</v>
      </c>
      <c r="E21" s="55" t="s">
        <v>236</v>
      </c>
      <c r="F21" s="82">
        <v>8.35</v>
      </c>
      <c r="G21" s="83">
        <v>68.004300000000001</v>
      </c>
      <c r="H21" s="83">
        <v>4.2140000000000004</v>
      </c>
      <c r="I21" s="84">
        <f>SUM(表1[[#This Row],[德育]:[文体]])</f>
        <v>80.568299999999994</v>
      </c>
      <c r="J21" s="56">
        <v>15</v>
      </c>
      <c r="K21" s="56">
        <v>30</v>
      </c>
      <c r="L21" s="85">
        <f>表1[[#This Row],[班级
名次]]/表1[[#This Row],[班级
人数]]</f>
        <v>0.5</v>
      </c>
      <c r="M21" s="57">
        <v>74</v>
      </c>
      <c r="N21" s="58">
        <v>146</v>
      </c>
      <c r="O21" s="86">
        <f>表1[[#This Row],[专业
名次]]/表1[[#This Row],[专业
人数]]</f>
        <v>0.50684931506849318</v>
      </c>
      <c r="P21" s="52"/>
    </row>
    <row r="22" spans="1:16" ht="17.399999999999999" customHeight="1" x14ac:dyDescent="0.25">
      <c r="A22" s="35">
        <v>18</v>
      </c>
      <c r="B22" s="108">
        <v>2017010377</v>
      </c>
      <c r="C22" s="54" t="s">
        <v>151</v>
      </c>
      <c r="D22" s="54" t="s">
        <v>241</v>
      </c>
      <c r="E22" s="55" t="s">
        <v>236</v>
      </c>
      <c r="F22" s="82">
        <v>8.6</v>
      </c>
      <c r="G22" s="83">
        <v>67.102900000000005</v>
      </c>
      <c r="H22" s="83">
        <v>5.2089999999999996</v>
      </c>
      <c r="I22" s="84">
        <f>SUM(表1[[#This Row],[德育]:[文体]])</f>
        <v>80.911900000000003</v>
      </c>
      <c r="J22" s="56">
        <v>12</v>
      </c>
      <c r="K22" s="56">
        <v>30</v>
      </c>
      <c r="L22" s="85">
        <f>表1[[#This Row],[班级
名次]]/表1[[#This Row],[班级
人数]]</f>
        <v>0.4</v>
      </c>
      <c r="M22" s="57">
        <v>66</v>
      </c>
      <c r="N22" s="58">
        <v>146</v>
      </c>
      <c r="O22" s="86">
        <f>表1[[#This Row],[专业
名次]]/表1[[#This Row],[专业
人数]]</f>
        <v>0.45205479452054792</v>
      </c>
      <c r="P22" s="52"/>
    </row>
    <row r="23" spans="1:16" ht="17.399999999999999" customHeight="1" x14ac:dyDescent="0.25">
      <c r="A23" s="35">
        <v>19</v>
      </c>
      <c r="B23" s="108">
        <v>2017010378</v>
      </c>
      <c r="C23" s="54" t="s">
        <v>259</v>
      </c>
      <c r="D23" s="54" t="s">
        <v>241</v>
      </c>
      <c r="E23" s="55" t="s">
        <v>236</v>
      </c>
      <c r="F23" s="82">
        <v>8.1999999999999993</v>
      </c>
      <c r="G23" s="83">
        <v>68.568700000000007</v>
      </c>
      <c r="H23" s="83">
        <v>4.399</v>
      </c>
      <c r="I23" s="84">
        <f>SUM(表1[[#This Row],[德育]:[文体]])</f>
        <v>81.167700000000011</v>
      </c>
      <c r="J23" s="56">
        <v>9</v>
      </c>
      <c r="K23" s="56">
        <v>30</v>
      </c>
      <c r="L23" s="85">
        <f>表1[[#This Row],[班级
名次]]/表1[[#This Row],[班级
人数]]</f>
        <v>0.3</v>
      </c>
      <c r="M23" s="57">
        <v>61</v>
      </c>
      <c r="N23" s="58">
        <v>146</v>
      </c>
      <c r="O23" s="86">
        <f>表1[[#This Row],[专业
名次]]/表1[[#This Row],[专业
人数]]</f>
        <v>0.4178082191780822</v>
      </c>
      <c r="P23" s="52"/>
    </row>
    <row r="24" spans="1:16" ht="17.399999999999999" customHeight="1" x14ac:dyDescent="0.25">
      <c r="A24" s="35">
        <v>20</v>
      </c>
      <c r="B24" s="108">
        <v>2017010379</v>
      </c>
      <c r="C24" s="54" t="s">
        <v>260</v>
      </c>
      <c r="D24" s="54" t="s">
        <v>241</v>
      </c>
      <c r="E24" s="55" t="s">
        <v>236</v>
      </c>
      <c r="F24" s="82">
        <v>8.5</v>
      </c>
      <c r="G24" s="83">
        <v>66.16</v>
      </c>
      <c r="H24" s="83">
        <v>4.5449999999999999</v>
      </c>
      <c r="I24" s="84">
        <f>SUM(表1[[#This Row],[德育]:[文体]])</f>
        <v>79.204999999999998</v>
      </c>
      <c r="J24" s="56">
        <v>19</v>
      </c>
      <c r="K24" s="56">
        <v>30</v>
      </c>
      <c r="L24" s="85">
        <f>表1[[#This Row],[班级
名次]]/表1[[#This Row],[班级
人数]]</f>
        <v>0.6333333333333333</v>
      </c>
      <c r="M24" s="57">
        <v>88</v>
      </c>
      <c r="N24" s="58">
        <v>146</v>
      </c>
      <c r="O24" s="86">
        <f>表1[[#This Row],[专业
名次]]/表1[[#This Row],[专业
人数]]</f>
        <v>0.60273972602739723</v>
      </c>
      <c r="P24" s="52"/>
    </row>
    <row r="25" spans="1:16" ht="17.399999999999999" customHeight="1" x14ac:dyDescent="0.25">
      <c r="A25" s="35">
        <v>21</v>
      </c>
      <c r="B25" s="108">
        <v>2017010380</v>
      </c>
      <c r="C25" s="54" t="s">
        <v>261</v>
      </c>
      <c r="D25" s="54" t="s">
        <v>241</v>
      </c>
      <c r="E25" s="55" t="s">
        <v>236</v>
      </c>
      <c r="F25" s="82">
        <v>9.1999999999999993</v>
      </c>
      <c r="G25" s="83">
        <v>70.202399999999997</v>
      </c>
      <c r="H25" s="83">
        <v>4.4329999999999998</v>
      </c>
      <c r="I25" s="84">
        <f>SUM(表1[[#This Row],[德育]:[文体]])</f>
        <v>83.835399999999993</v>
      </c>
      <c r="J25" s="56">
        <v>4</v>
      </c>
      <c r="K25" s="56">
        <v>30</v>
      </c>
      <c r="L25" s="85">
        <f>表1[[#This Row],[班级
名次]]/表1[[#This Row],[班级
人数]]</f>
        <v>0.13333333333333333</v>
      </c>
      <c r="M25" s="57">
        <v>28</v>
      </c>
      <c r="N25" s="58">
        <v>146</v>
      </c>
      <c r="O25" s="86">
        <f>表1[[#This Row],[专业
名次]]/表1[[#This Row],[专业
人数]]</f>
        <v>0.19178082191780821</v>
      </c>
      <c r="P25" s="52"/>
    </row>
    <row r="26" spans="1:16" ht="17.399999999999999" customHeight="1" x14ac:dyDescent="0.25">
      <c r="A26" s="35">
        <v>22</v>
      </c>
      <c r="B26" s="108">
        <v>2017010381</v>
      </c>
      <c r="C26" s="54" t="s">
        <v>262</v>
      </c>
      <c r="D26" s="54" t="s">
        <v>241</v>
      </c>
      <c r="E26" s="55" t="s">
        <v>236</v>
      </c>
      <c r="F26" s="82">
        <v>8.25</v>
      </c>
      <c r="G26" s="83">
        <v>68.537599999999998</v>
      </c>
      <c r="H26" s="83">
        <v>4.2830000000000004</v>
      </c>
      <c r="I26" s="84">
        <f>SUM(表1[[#This Row],[德育]:[文体]])</f>
        <v>81.070599999999999</v>
      </c>
      <c r="J26" s="56">
        <v>10</v>
      </c>
      <c r="K26" s="56">
        <v>30</v>
      </c>
      <c r="L26" s="85">
        <f>表1[[#This Row],[班级
名次]]/表1[[#This Row],[班级
人数]]</f>
        <v>0.33333333333333331</v>
      </c>
      <c r="M26" s="57">
        <v>64</v>
      </c>
      <c r="N26" s="58">
        <v>146</v>
      </c>
      <c r="O26" s="86">
        <f>表1[[#This Row],[专业
名次]]/表1[[#This Row],[专业
人数]]</f>
        <v>0.43835616438356162</v>
      </c>
      <c r="P26" s="52"/>
    </row>
    <row r="27" spans="1:16" ht="17.399999999999999" customHeight="1" x14ac:dyDescent="0.25">
      <c r="A27" s="35">
        <v>23</v>
      </c>
      <c r="B27" s="108">
        <v>2017010382</v>
      </c>
      <c r="C27" s="54" t="s">
        <v>263</v>
      </c>
      <c r="D27" s="54" t="s">
        <v>241</v>
      </c>
      <c r="E27" s="55" t="s">
        <v>236</v>
      </c>
      <c r="F27" s="82">
        <v>8.52</v>
      </c>
      <c r="G27" s="83">
        <v>71.253299999999996</v>
      </c>
      <c r="H27" s="83">
        <v>4.6319999999999997</v>
      </c>
      <c r="I27" s="84">
        <f>SUM(表1[[#This Row],[德育]:[文体]])</f>
        <v>84.405299999999997</v>
      </c>
      <c r="J27" s="56">
        <v>3</v>
      </c>
      <c r="K27" s="56">
        <v>30</v>
      </c>
      <c r="L27" s="85">
        <f>表1[[#This Row],[班级
名次]]/表1[[#This Row],[班级
人数]]</f>
        <v>0.1</v>
      </c>
      <c r="M27" s="57">
        <v>24</v>
      </c>
      <c r="N27" s="58">
        <v>146</v>
      </c>
      <c r="O27" s="86">
        <f>表1[[#This Row],[专业
名次]]/表1[[#This Row],[专业
人数]]</f>
        <v>0.16438356164383561</v>
      </c>
      <c r="P27" s="52"/>
    </row>
    <row r="28" spans="1:16" ht="17.399999999999999" customHeight="1" x14ac:dyDescent="0.25">
      <c r="A28" s="35">
        <v>24</v>
      </c>
      <c r="B28" s="108">
        <v>2017010383</v>
      </c>
      <c r="C28" s="54" t="s">
        <v>264</v>
      </c>
      <c r="D28" s="54" t="s">
        <v>241</v>
      </c>
      <c r="E28" s="55" t="s">
        <v>236</v>
      </c>
      <c r="F28" s="82">
        <v>8.3000000000000007</v>
      </c>
      <c r="G28" s="83">
        <v>66.867400000000004</v>
      </c>
      <c r="H28" s="83">
        <v>5.3689999999999998</v>
      </c>
      <c r="I28" s="84">
        <f>SUM(表1[[#This Row],[德育]:[文体]])</f>
        <v>80.5364</v>
      </c>
      <c r="J28" s="56">
        <v>16</v>
      </c>
      <c r="K28" s="56">
        <v>30</v>
      </c>
      <c r="L28" s="85">
        <f>表1[[#This Row],[班级
名次]]/表1[[#This Row],[班级
人数]]</f>
        <v>0.53333333333333333</v>
      </c>
      <c r="M28" s="57">
        <v>75</v>
      </c>
      <c r="N28" s="58">
        <v>146</v>
      </c>
      <c r="O28" s="86">
        <f>表1[[#This Row],[专业
名次]]/表1[[#This Row],[专业
人数]]</f>
        <v>0.51369863013698636</v>
      </c>
      <c r="P28" s="52"/>
    </row>
    <row r="29" spans="1:16" ht="17.399999999999999" customHeight="1" x14ac:dyDescent="0.25">
      <c r="A29" s="35">
        <v>25</v>
      </c>
      <c r="B29" s="108">
        <v>2017010384</v>
      </c>
      <c r="C29" s="54" t="s">
        <v>152</v>
      </c>
      <c r="D29" s="54" t="s">
        <v>241</v>
      </c>
      <c r="E29" s="55" t="s">
        <v>236</v>
      </c>
      <c r="F29" s="82">
        <v>8.85</v>
      </c>
      <c r="G29" s="83">
        <v>66.800200000000004</v>
      </c>
      <c r="H29" s="83">
        <v>5.0679999999999996</v>
      </c>
      <c r="I29" s="84">
        <f>SUM(表1[[#This Row],[德育]:[文体]])</f>
        <v>80.718199999999996</v>
      </c>
      <c r="J29" s="56">
        <v>14</v>
      </c>
      <c r="K29" s="56">
        <v>30</v>
      </c>
      <c r="L29" s="85">
        <f>表1[[#This Row],[班级
名次]]/表1[[#This Row],[班级
人数]]</f>
        <v>0.46666666666666667</v>
      </c>
      <c r="M29" s="57">
        <v>71</v>
      </c>
      <c r="N29" s="58">
        <v>146</v>
      </c>
      <c r="O29" s="86">
        <f>表1[[#This Row],[专业
名次]]/表1[[#This Row],[专业
人数]]</f>
        <v>0.4863013698630137</v>
      </c>
      <c r="P29" s="52"/>
    </row>
    <row r="30" spans="1:16" ht="17.399999999999999" customHeight="1" x14ac:dyDescent="0.25">
      <c r="A30" s="35">
        <v>26</v>
      </c>
      <c r="B30" s="108">
        <v>2017010385</v>
      </c>
      <c r="C30" s="54" t="s">
        <v>265</v>
      </c>
      <c r="D30" s="54" t="s">
        <v>241</v>
      </c>
      <c r="E30" s="55" t="s">
        <v>236</v>
      </c>
      <c r="F30" s="82">
        <v>8.6</v>
      </c>
      <c r="G30" s="83">
        <v>69.7376</v>
      </c>
      <c r="H30" s="83">
        <v>4.6580000000000004</v>
      </c>
      <c r="I30" s="84">
        <f>SUM(表1[[#This Row],[德育]:[文体]])</f>
        <v>82.995599999999996</v>
      </c>
      <c r="J30" s="56">
        <v>6</v>
      </c>
      <c r="K30" s="56">
        <v>30</v>
      </c>
      <c r="L30" s="85">
        <f>表1[[#This Row],[班级
名次]]/表1[[#This Row],[班级
人数]]</f>
        <v>0.2</v>
      </c>
      <c r="M30" s="57">
        <v>33</v>
      </c>
      <c r="N30" s="58">
        <v>146</v>
      </c>
      <c r="O30" s="86">
        <f>表1[[#This Row],[专业
名次]]/表1[[#This Row],[专业
人数]]</f>
        <v>0.22602739726027396</v>
      </c>
      <c r="P30" s="52"/>
    </row>
    <row r="31" spans="1:16" ht="17.399999999999999" customHeight="1" x14ac:dyDescent="0.25">
      <c r="A31" s="35">
        <v>27</v>
      </c>
      <c r="B31" s="108">
        <v>2017010386</v>
      </c>
      <c r="C31" s="54" t="s">
        <v>266</v>
      </c>
      <c r="D31" s="54" t="s">
        <v>241</v>
      </c>
      <c r="E31" s="55" t="s">
        <v>44</v>
      </c>
      <c r="F31" s="82">
        <v>8.4</v>
      </c>
      <c r="G31" s="83">
        <v>70.112399999999994</v>
      </c>
      <c r="H31" s="83">
        <v>4.2880000000000003</v>
      </c>
      <c r="I31" s="84">
        <f>SUM(表1[[#This Row],[德育]:[文体]])</f>
        <v>82.800399999999996</v>
      </c>
      <c r="J31" s="56">
        <v>2</v>
      </c>
      <c r="K31" s="56">
        <v>29</v>
      </c>
      <c r="L31" s="85">
        <f>表1[[#This Row],[班级
名次]]/表1[[#This Row],[班级
人数]]</f>
        <v>6.8965517241379309E-2</v>
      </c>
      <c r="M31" s="57">
        <v>7</v>
      </c>
      <c r="N31" s="58">
        <v>59</v>
      </c>
      <c r="O31" s="86">
        <f>表1[[#This Row],[专业
名次]]/表1[[#This Row],[专业
人数]]</f>
        <v>0.11864406779661017</v>
      </c>
      <c r="P31" s="52"/>
    </row>
    <row r="32" spans="1:16" ht="17.399999999999999" customHeight="1" x14ac:dyDescent="0.25">
      <c r="A32" s="35">
        <v>28</v>
      </c>
      <c r="B32" s="108">
        <v>2017010387</v>
      </c>
      <c r="C32" s="54" t="s">
        <v>267</v>
      </c>
      <c r="D32" s="54" t="s">
        <v>241</v>
      </c>
      <c r="E32" s="55" t="s">
        <v>236</v>
      </c>
      <c r="F32" s="82">
        <v>8.1999999999999993</v>
      </c>
      <c r="G32" s="83">
        <v>70.295100000000005</v>
      </c>
      <c r="H32" s="83">
        <v>3.9039999999999999</v>
      </c>
      <c r="I32" s="84">
        <f>SUM(表1[[#This Row],[德育]:[文体]])</f>
        <v>82.399100000000004</v>
      </c>
      <c r="J32" s="56">
        <v>8</v>
      </c>
      <c r="K32" s="56">
        <v>30</v>
      </c>
      <c r="L32" s="85">
        <f>表1[[#This Row],[班级
名次]]/表1[[#This Row],[班级
人数]]</f>
        <v>0.26666666666666666</v>
      </c>
      <c r="M32" s="57">
        <v>44</v>
      </c>
      <c r="N32" s="58">
        <v>146</v>
      </c>
      <c r="O32" s="86">
        <f>表1[[#This Row],[专业
名次]]/表1[[#This Row],[专业
人数]]</f>
        <v>0.30136986301369861</v>
      </c>
      <c r="P32" s="52"/>
    </row>
    <row r="33" spans="1:16" ht="17.399999999999999" customHeight="1" x14ac:dyDescent="0.25">
      <c r="A33" s="35">
        <v>29</v>
      </c>
      <c r="B33" s="108">
        <v>2017010388</v>
      </c>
      <c r="C33" s="54" t="s">
        <v>268</v>
      </c>
      <c r="D33" s="54" t="s">
        <v>241</v>
      </c>
      <c r="E33" s="55" t="s">
        <v>236</v>
      </c>
      <c r="F33" s="82">
        <v>8.1999999999999993</v>
      </c>
      <c r="G33" s="83">
        <v>66.470600000000005</v>
      </c>
      <c r="H33" s="83">
        <v>3.73</v>
      </c>
      <c r="I33" s="84">
        <f>SUM(表1[[#This Row],[德育]:[文体]])</f>
        <v>78.400600000000011</v>
      </c>
      <c r="J33" s="56">
        <v>23</v>
      </c>
      <c r="K33" s="56">
        <v>30</v>
      </c>
      <c r="L33" s="85">
        <f>表1[[#This Row],[班级
名次]]/表1[[#This Row],[班级
人数]]</f>
        <v>0.76666666666666672</v>
      </c>
      <c r="M33" s="57">
        <v>97</v>
      </c>
      <c r="N33" s="58">
        <v>146</v>
      </c>
      <c r="O33" s="86">
        <f>表1[[#This Row],[专业
名次]]/表1[[#This Row],[专业
人数]]</f>
        <v>0.66438356164383561</v>
      </c>
      <c r="P33" s="52"/>
    </row>
    <row r="34" spans="1:16" ht="17.399999999999999" customHeight="1" x14ac:dyDescent="0.25">
      <c r="A34" s="35">
        <v>30</v>
      </c>
      <c r="B34" s="108">
        <v>2017010389</v>
      </c>
      <c r="C34" s="54" t="s">
        <v>269</v>
      </c>
      <c r="D34" s="54" t="s">
        <v>241</v>
      </c>
      <c r="E34" s="55" t="s">
        <v>236</v>
      </c>
      <c r="F34" s="82">
        <v>8.8000000000000007</v>
      </c>
      <c r="G34" s="83">
        <v>71.418700000000001</v>
      </c>
      <c r="H34" s="83">
        <v>4.2229999999999999</v>
      </c>
      <c r="I34" s="84">
        <f>SUM(表1[[#This Row],[德育]:[文体]])</f>
        <v>84.441699999999997</v>
      </c>
      <c r="J34" s="56">
        <v>2</v>
      </c>
      <c r="K34" s="56">
        <v>30</v>
      </c>
      <c r="L34" s="85">
        <f>表1[[#This Row],[班级
名次]]/表1[[#This Row],[班级
人数]]</f>
        <v>6.6666666666666666E-2</v>
      </c>
      <c r="M34" s="57">
        <v>23</v>
      </c>
      <c r="N34" s="58">
        <v>146</v>
      </c>
      <c r="O34" s="86">
        <f>表1[[#This Row],[专业
名次]]/表1[[#This Row],[专业
人数]]</f>
        <v>0.15753424657534246</v>
      </c>
      <c r="P34" s="52"/>
    </row>
    <row r="35" spans="1:16" ht="17.399999999999999" customHeight="1" x14ac:dyDescent="0.25">
      <c r="A35" s="35">
        <v>31</v>
      </c>
      <c r="B35" s="108">
        <v>2017010390</v>
      </c>
      <c r="C35" s="54" t="s">
        <v>270</v>
      </c>
      <c r="D35" s="54" t="s">
        <v>241</v>
      </c>
      <c r="E35" s="55" t="s">
        <v>236</v>
      </c>
      <c r="F35" s="82">
        <v>8.3000000000000007</v>
      </c>
      <c r="G35" s="83">
        <v>67.047799999999995</v>
      </c>
      <c r="H35" s="83">
        <v>5.15</v>
      </c>
      <c r="I35" s="84">
        <f>SUM(表1[[#This Row],[德育]:[文体]])</f>
        <v>80.497799999999998</v>
      </c>
      <c r="J35" s="56">
        <v>17</v>
      </c>
      <c r="K35" s="56">
        <v>30</v>
      </c>
      <c r="L35" s="85">
        <f>表1[[#This Row],[班级
名次]]/表1[[#This Row],[班级
人数]]</f>
        <v>0.56666666666666665</v>
      </c>
      <c r="M35" s="57">
        <v>76</v>
      </c>
      <c r="N35" s="58">
        <v>146</v>
      </c>
      <c r="O35" s="86">
        <f>表1[[#This Row],[专业
名次]]/表1[[#This Row],[专业
人数]]</f>
        <v>0.52054794520547942</v>
      </c>
      <c r="P35" s="52"/>
    </row>
    <row r="36" spans="1:16" ht="17.399999999999999" customHeight="1" x14ac:dyDescent="0.25">
      <c r="A36" s="35">
        <v>32</v>
      </c>
      <c r="B36" s="108">
        <v>2017010391</v>
      </c>
      <c r="C36" s="54" t="s">
        <v>271</v>
      </c>
      <c r="D36" s="54" t="s">
        <v>241</v>
      </c>
      <c r="E36" s="55" t="s">
        <v>236</v>
      </c>
      <c r="F36" s="82">
        <v>8.1</v>
      </c>
      <c r="G36" s="83">
        <v>70.458500000000001</v>
      </c>
      <c r="H36" s="83">
        <v>4.54</v>
      </c>
      <c r="I36" s="84">
        <f>SUM(表1[[#This Row],[德育]:[文体]])</f>
        <v>83.098500000000001</v>
      </c>
      <c r="J36" s="56">
        <v>5</v>
      </c>
      <c r="K36" s="56">
        <v>30</v>
      </c>
      <c r="L36" s="85">
        <f>表1[[#This Row],[班级
名次]]/表1[[#This Row],[班级
人数]]</f>
        <v>0.16666666666666666</v>
      </c>
      <c r="M36" s="57">
        <v>32</v>
      </c>
      <c r="N36" s="58">
        <v>146</v>
      </c>
      <c r="O36" s="86">
        <f>表1[[#This Row],[专业
名次]]/表1[[#This Row],[专业
人数]]</f>
        <v>0.21917808219178081</v>
      </c>
      <c r="P36" s="52"/>
    </row>
    <row r="37" spans="1:16" ht="17.399999999999999" customHeight="1" x14ac:dyDescent="0.25">
      <c r="A37" s="35">
        <v>33</v>
      </c>
      <c r="B37" s="108">
        <v>2017010392</v>
      </c>
      <c r="C37" s="54" t="s">
        <v>272</v>
      </c>
      <c r="D37" s="54" t="s">
        <v>241</v>
      </c>
      <c r="E37" s="55" t="s">
        <v>236</v>
      </c>
      <c r="F37" s="82">
        <v>8.1</v>
      </c>
      <c r="G37" s="83">
        <v>66.555599999999998</v>
      </c>
      <c r="H37" s="83">
        <v>4.26</v>
      </c>
      <c r="I37" s="84">
        <f>SUM(表1[[#This Row],[德育]:[文体]])</f>
        <v>78.915599999999998</v>
      </c>
      <c r="J37" s="56">
        <v>20</v>
      </c>
      <c r="K37" s="56">
        <v>30</v>
      </c>
      <c r="L37" s="85">
        <f>表1[[#This Row],[班级
名次]]/表1[[#This Row],[班级
人数]]</f>
        <v>0.66666666666666663</v>
      </c>
      <c r="M37" s="57">
        <v>91</v>
      </c>
      <c r="N37" s="58">
        <v>146</v>
      </c>
      <c r="O37" s="86">
        <f>表1[[#This Row],[专业
名次]]/表1[[#This Row],[专业
人数]]</f>
        <v>0.62328767123287676</v>
      </c>
      <c r="P37" s="52"/>
    </row>
    <row r="38" spans="1:16" ht="17.399999999999999" customHeight="1" x14ac:dyDescent="0.25">
      <c r="A38" s="35">
        <v>34</v>
      </c>
      <c r="B38" s="108">
        <v>2017010393</v>
      </c>
      <c r="C38" s="54" t="s">
        <v>273</v>
      </c>
      <c r="D38" s="54" t="s">
        <v>241</v>
      </c>
      <c r="E38" s="55" t="s">
        <v>236</v>
      </c>
      <c r="F38" s="82">
        <v>8.1999999999999993</v>
      </c>
      <c r="G38" s="83">
        <v>69.97</v>
      </c>
      <c r="H38" s="83">
        <v>4.5199999999999996</v>
      </c>
      <c r="I38" s="84">
        <f>SUM(表1[[#This Row],[德育]:[文体]])</f>
        <v>82.69</v>
      </c>
      <c r="J38" s="56">
        <v>7</v>
      </c>
      <c r="K38" s="56">
        <v>30</v>
      </c>
      <c r="L38" s="85">
        <f>表1[[#This Row],[班级
名次]]/表1[[#This Row],[班级
人数]]</f>
        <v>0.23333333333333334</v>
      </c>
      <c r="M38" s="57">
        <v>39</v>
      </c>
      <c r="N38" s="58">
        <v>146</v>
      </c>
      <c r="O38" s="86">
        <f>表1[[#This Row],[专业
名次]]/表1[[#This Row],[专业
人数]]</f>
        <v>0.26712328767123289</v>
      </c>
      <c r="P38" s="52"/>
    </row>
    <row r="39" spans="1:16" ht="17.399999999999999" customHeight="1" x14ac:dyDescent="0.25">
      <c r="A39" s="35">
        <v>35</v>
      </c>
      <c r="B39" s="108">
        <v>2017010394</v>
      </c>
      <c r="C39" s="54" t="s">
        <v>274</v>
      </c>
      <c r="D39" s="54" t="s">
        <v>241</v>
      </c>
      <c r="E39" s="55" t="s">
        <v>236</v>
      </c>
      <c r="F39" s="82">
        <v>8.17</v>
      </c>
      <c r="G39" s="83">
        <v>68.63</v>
      </c>
      <c r="H39" s="83">
        <v>4.2450000000000001</v>
      </c>
      <c r="I39" s="84">
        <f>SUM(表1[[#This Row],[德育]:[文体]])</f>
        <v>81.045000000000002</v>
      </c>
      <c r="J39" s="56">
        <v>11</v>
      </c>
      <c r="K39" s="56">
        <v>30</v>
      </c>
      <c r="L39" s="85">
        <f>表1[[#This Row],[班级
名次]]/表1[[#This Row],[班级
人数]]</f>
        <v>0.36666666666666664</v>
      </c>
      <c r="M39" s="57">
        <v>65</v>
      </c>
      <c r="N39" s="58">
        <v>146</v>
      </c>
      <c r="O39" s="86">
        <f>表1[[#This Row],[专业
名次]]/表1[[#This Row],[专业
人数]]</f>
        <v>0.4452054794520548</v>
      </c>
      <c r="P39" s="52"/>
    </row>
    <row r="40" spans="1:16" ht="17.399999999999999" customHeight="1" x14ac:dyDescent="0.25">
      <c r="A40" s="35">
        <v>36</v>
      </c>
      <c r="B40" s="108">
        <v>2017010395</v>
      </c>
      <c r="C40" s="54" t="s">
        <v>275</v>
      </c>
      <c r="D40" s="54" t="s">
        <v>241</v>
      </c>
      <c r="E40" s="55" t="s">
        <v>236</v>
      </c>
      <c r="F40" s="82">
        <v>8.3000000000000007</v>
      </c>
      <c r="G40" s="83">
        <v>66.040000000000006</v>
      </c>
      <c r="H40" s="83">
        <v>4.32</v>
      </c>
      <c r="I40" s="84">
        <f>SUM(表1[[#This Row],[德育]:[文体]])</f>
        <v>78.66</v>
      </c>
      <c r="J40" s="56">
        <v>21</v>
      </c>
      <c r="K40" s="56">
        <v>30</v>
      </c>
      <c r="L40" s="85">
        <f>表1[[#This Row],[班级
名次]]/表1[[#This Row],[班级
人数]]</f>
        <v>0.7</v>
      </c>
      <c r="M40" s="57">
        <v>92</v>
      </c>
      <c r="N40" s="58">
        <v>146</v>
      </c>
      <c r="O40" s="86">
        <f>表1[[#This Row],[专业
名次]]/表1[[#This Row],[专业
人数]]</f>
        <v>0.63013698630136983</v>
      </c>
      <c r="P40" s="52"/>
    </row>
    <row r="41" spans="1:16" ht="17.399999999999999" customHeight="1" x14ac:dyDescent="0.25">
      <c r="A41" s="35">
        <v>37</v>
      </c>
      <c r="B41" s="108">
        <v>2017010396</v>
      </c>
      <c r="C41" s="54" t="s">
        <v>153</v>
      </c>
      <c r="D41" s="54" t="s">
        <v>241</v>
      </c>
      <c r="E41" s="55" t="s">
        <v>229</v>
      </c>
      <c r="F41" s="82">
        <v>9</v>
      </c>
      <c r="G41" s="83">
        <v>66.23</v>
      </c>
      <c r="H41" s="83">
        <v>7.1</v>
      </c>
      <c r="I41" s="84">
        <f>SUM(表1[[#This Row],[德育]:[文体]])</f>
        <v>82.33</v>
      </c>
      <c r="J41" s="56">
        <v>10</v>
      </c>
      <c r="K41" s="56">
        <v>31</v>
      </c>
      <c r="L41" s="85">
        <f>表1[[#This Row],[班级
名次]]/表1[[#This Row],[班级
人数]]</f>
        <v>0.32258064516129031</v>
      </c>
      <c r="M41" s="57">
        <v>46</v>
      </c>
      <c r="N41" s="58">
        <v>146</v>
      </c>
      <c r="O41" s="86">
        <f>表1[[#This Row],[专业
名次]]/表1[[#This Row],[专业
人数]]</f>
        <v>0.31506849315068491</v>
      </c>
      <c r="P41" s="52"/>
    </row>
    <row r="42" spans="1:16" ht="17.399999999999999" customHeight="1" x14ac:dyDescent="0.25">
      <c r="A42" s="35">
        <v>38</v>
      </c>
      <c r="B42" s="108">
        <v>2017010397</v>
      </c>
      <c r="C42" s="54" t="s">
        <v>276</v>
      </c>
      <c r="D42" s="54" t="s">
        <v>241</v>
      </c>
      <c r="E42" s="55" t="s">
        <v>229</v>
      </c>
      <c r="F42" s="82">
        <v>8.25</v>
      </c>
      <c r="G42" s="83">
        <v>65.38</v>
      </c>
      <c r="H42" s="83">
        <v>4.165</v>
      </c>
      <c r="I42" s="84">
        <f>SUM(表1[[#This Row],[德育]:[文体]])</f>
        <v>77.795000000000002</v>
      </c>
      <c r="J42" s="56">
        <v>20</v>
      </c>
      <c r="K42" s="56">
        <v>31</v>
      </c>
      <c r="L42" s="85">
        <f>表1[[#This Row],[班级
名次]]/表1[[#This Row],[班级
人数]]</f>
        <v>0.64516129032258063</v>
      </c>
      <c r="M42" s="57">
        <v>104</v>
      </c>
      <c r="N42" s="58">
        <v>146</v>
      </c>
      <c r="O42" s="86">
        <f>表1[[#This Row],[专业
名次]]/表1[[#This Row],[专业
人数]]</f>
        <v>0.71232876712328763</v>
      </c>
      <c r="P42" s="52"/>
    </row>
    <row r="43" spans="1:16" ht="17.399999999999999" customHeight="1" x14ac:dyDescent="0.25">
      <c r="A43" s="35">
        <v>39</v>
      </c>
      <c r="B43" s="108">
        <v>2017010398</v>
      </c>
      <c r="C43" s="54" t="s">
        <v>277</v>
      </c>
      <c r="D43" s="54" t="s">
        <v>241</v>
      </c>
      <c r="E43" s="55" t="s">
        <v>229</v>
      </c>
      <c r="F43" s="82">
        <v>9.8000000000000007</v>
      </c>
      <c r="G43" s="83">
        <v>73.891900000000007</v>
      </c>
      <c r="H43" s="83">
        <v>4.4969999999999999</v>
      </c>
      <c r="I43" s="84">
        <f>SUM(表1[[#This Row],[德育]:[文体]])</f>
        <v>88.188900000000004</v>
      </c>
      <c r="J43" s="56">
        <v>1</v>
      </c>
      <c r="K43" s="56">
        <v>31</v>
      </c>
      <c r="L43" s="85">
        <f>表1[[#This Row],[班级
名次]]/表1[[#This Row],[班级
人数]]</f>
        <v>3.2258064516129031E-2</v>
      </c>
      <c r="M43" s="57">
        <v>2</v>
      </c>
      <c r="N43" s="58">
        <v>146</v>
      </c>
      <c r="O43" s="86">
        <f>表1[[#This Row],[专业
名次]]/表1[[#This Row],[专业
人数]]</f>
        <v>1.3698630136986301E-2</v>
      </c>
      <c r="P43" s="52"/>
    </row>
    <row r="44" spans="1:16" ht="17.399999999999999" customHeight="1" x14ac:dyDescent="0.25">
      <c r="A44" s="35">
        <v>40</v>
      </c>
      <c r="B44" s="108">
        <v>2017010399</v>
      </c>
      <c r="C44" s="54" t="s">
        <v>278</v>
      </c>
      <c r="D44" s="54" t="s">
        <v>241</v>
      </c>
      <c r="E44" s="55" t="s">
        <v>229</v>
      </c>
      <c r="F44" s="82">
        <v>8.1</v>
      </c>
      <c r="G44" s="83">
        <v>65.48</v>
      </c>
      <c r="H44" s="83">
        <v>0</v>
      </c>
      <c r="I44" s="84">
        <f>SUM(表1[[#This Row],[德育]:[文体]])</f>
        <v>73.58</v>
      </c>
      <c r="J44" s="56">
        <v>29</v>
      </c>
      <c r="K44" s="56">
        <v>31</v>
      </c>
      <c r="L44" s="85">
        <f>表1[[#This Row],[班级
名次]]/表1[[#This Row],[班级
人数]]</f>
        <v>0.93548387096774188</v>
      </c>
      <c r="M44" s="57">
        <v>127</v>
      </c>
      <c r="N44" s="58">
        <v>146</v>
      </c>
      <c r="O44" s="86">
        <f>表1[[#This Row],[专业
名次]]/表1[[#This Row],[专业
人数]]</f>
        <v>0.86986301369863017</v>
      </c>
      <c r="P44" s="52"/>
    </row>
    <row r="45" spans="1:16" ht="17.399999999999999" customHeight="1" x14ac:dyDescent="0.25">
      <c r="A45" s="35">
        <v>41</v>
      </c>
      <c r="B45" s="108">
        <v>2017010400</v>
      </c>
      <c r="C45" s="54" t="s">
        <v>279</v>
      </c>
      <c r="D45" s="54" t="s">
        <v>241</v>
      </c>
      <c r="E45" s="55" t="s">
        <v>229</v>
      </c>
      <c r="F45" s="82">
        <v>8.27</v>
      </c>
      <c r="G45" s="83">
        <v>64.023200000000003</v>
      </c>
      <c r="H45" s="83">
        <v>0</v>
      </c>
      <c r="I45" s="84">
        <f>SUM(表1[[#This Row],[德育]:[文体]])</f>
        <v>72.293199999999999</v>
      </c>
      <c r="J45" s="56">
        <v>30</v>
      </c>
      <c r="K45" s="56">
        <v>31</v>
      </c>
      <c r="L45" s="85">
        <f>表1[[#This Row],[班级
名次]]/表1[[#This Row],[班级
人数]]</f>
        <v>0.967741935483871</v>
      </c>
      <c r="M45" s="57">
        <v>131</v>
      </c>
      <c r="N45" s="58">
        <v>146</v>
      </c>
      <c r="O45" s="86">
        <f>表1[[#This Row],[专业
名次]]/表1[[#This Row],[专业
人数]]</f>
        <v>0.89726027397260277</v>
      </c>
      <c r="P45" s="52"/>
    </row>
    <row r="46" spans="1:16" ht="17.399999999999999" customHeight="1" x14ac:dyDescent="0.25">
      <c r="A46" s="35">
        <v>42</v>
      </c>
      <c r="B46" s="108">
        <v>2017010401</v>
      </c>
      <c r="C46" s="54" t="s">
        <v>280</v>
      </c>
      <c r="D46" s="54" t="s">
        <v>241</v>
      </c>
      <c r="E46" s="55" t="s">
        <v>229</v>
      </c>
      <c r="F46" s="82">
        <v>8.5</v>
      </c>
      <c r="G46" s="83">
        <v>68.686099999999996</v>
      </c>
      <c r="H46" s="83">
        <v>4.524</v>
      </c>
      <c r="I46" s="84">
        <f>SUM(表1[[#This Row],[德育]:[文体]])</f>
        <v>81.710099999999997</v>
      </c>
      <c r="J46" s="56">
        <v>12</v>
      </c>
      <c r="K46" s="56">
        <v>31</v>
      </c>
      <c r="L46" s="85">
        <f>表1[[#This Row],[班级
名次]]/表1[[#This Row],[班级
人数]]</f>
        <v>0.38709677419354838</v>
      </c>
      <c r="M46" s="57">
        <v>53</v>
      </c>
      <c r="N46" s="58">
        <v>146</v>
      </c>
      <c r="O46" s="86">
        <f>表1[[#This Row],[专业
名次]]/表1[[#This Row],[专业
人数]]</f>
        <v>0.36301369863013699</v>
      </c>
      <c r="P46" s="52"/>
    </row>
    <row r="47" spans="1:16" ht="17.399999999999999" customHeight="1" x14ac:dyDescent="0.25">
      <c r="A47" s="35">
        <v>43</v>
      </c>
      <c r="B47" s="108">
        <v>2017010403</v>
      </c>
      <c r="C47" s="54" t="s">
        <v>281</v>
      </c>
      <c r="D47" s="54" t="s">
        <v>241</v>
      </c>
      <c r="E47" s="55" t="s">
        <v>229</v>
      </c>
      <c r="F47" s="82">
        <v>8.15</v>
      </c>
      <c r="G47" s="83">
        <v>66.426100000000005</v>
      </c>
      <c r="H47" s="83">
        <v>4.34</v>
      </c>
      <c r="I47" s="84">
        <f>SUM(表1[[#This Row],[德育]:[文体]])</f>
        <v>78.916100000000014</v>
      </c>
      <c r="J47" s="56">
        <v>18</v>
      </c>
      <c r="K47" s="56">
        <v>31</v>
      </c>
      <c r="L47" s="85">
        <f>表1[[#This Row],[班级
名次]]/表1[[#This Row],[班级
人数]]</f>
        <v>0.58064516129032262</v>
      </c>
      <c r="M47" s="57">
        <v>90</v>
      </c>
      <c r="N47" s="58">
        <v>146</v>
      </c>
      <c r="O47" s="86">
        <f>表1[[#This Row],[专业
名次]]/表1[[#This Row],[专业
人数]]</f>
        <v>0.61643835616438358</v>
      </c>
      <c r="P47" s="52"/>
    </row>
    <row r="48" spans="1:16" ht="17.399999999999999" customHeight="1" x14ac:dyDescent="0.25">
      <c r="A48" s="35">
        <v>44</v>
      </c>
      <c r="B48" s="108">
        <v>2017010404</v>
      </c>
      <c r="C48" s="54" t="s">
        <v>282</v>
      </c>
      <c r="D48" s="54" t="s">
        <v>241</v>
      </c>
      <c r="E48" s="55" t="s">
        <v>229</v>
      </c>
      <c r="F48" s="82">
        <v>8.1999999999999993</v>
      </c>
      <c r="G48" s="83">
        <v>69.728999999999999</v>
      </c>
      <c r="H48" s="83">
        <v>4.1749999999999998</v>
      </c>
      <c r="I48" s="84">
        <f>SUM(表1[[#This Row],[德育]:[文体]])</f>
        <v>82.103999999999999</v>
      </c>
      <c r="J48" s="56">
        <v>11</v>
      </c>
      <c r="K48" s="56">
        <v>31</v>
      </c>
      <c r="L48" s="85">
        <f>表1[[#This Row],[班级
名次]]/表1[[#This Row],[班级
人数]]</f>
        <v>0.35483870967741937</v>
      </c>
      <c r="M48" s="57">
        <v>48</v>
      </c>
      <c r="N48" s="58">
        <v>146</v>
      </c>
      <c r="O48" s="86">
        <f>表1[[#This Row],[专业
名次]]/表1[[#This Row],[专业
人数]]</f>
        <v>0.32876712328767121</v>
      </c>
      <c r="P48" s="52"/>
    </row>
    <row r="49" spans="1:16" ht="17.399999999999999" customHeight="1" x14ac:dyDescent="0.25">
      <c r="A49" s="35">
        <v>45</v>
      </c>
      <c r="B49" s="108">
        <v>2017010405</v>
      </c>
      <c r="C49" s="54" t="s">
        <v>283</v>
      </c>
      <c r="D49" s="54" t="s">
        <v>241</v>
      </c>
      <c r="E49" s="55" t="s">
        <v>229</v>
      </c>
      <c r="F49" s="82">
        <v>8.1</v>
      </c>
      <c r="G49" s="83">
        <v>68.105599999999995</v>
      </c>
      <c r="H49" s="83">
        <v>4.6589999999999998</v>
      </c>
      <c r="I49" s="84">
        <f>SUM(表1[[#This Row],[德育]:[文体]])</f>
        <v>80.864599999999996</v>
      </c>
      <c r="J49" s="56">
        <v>14</v>
      </c>
      <c r="K49" s="56">
        <v>31</v>
      </c>
      <c r="L49" s="85">
        <f>表1[[#This Row],[班级
名次]]/表1[[#This Row],[班级
人数]]</f>
        <v>0.45161290322580644</v>
      </c>
      <c r="M49" s="57">
        <v>68</v>
      </c>
      <c r="N49" s="58">
        <v>146</v>
      </c>
      <c r="O49" s="86">
        <f>表1[[#This Row],[专业
名次]]/表1[[#This Row],[专业
人数]]</f>
        <v>0.46575342465753422</v>
      </c>
      <c r="P49" s="52"/>
    </row>
    <row r="50" spans="1:16" ht="17.399999999999999" customHeight="1" x14ac:dyDescent="0.25">
      <c r="A50" s="35">
        <v>46</v>
      </c>
      <c r="B50" s="108">
        <v>2017010406</v>
      </c>
      <c r="C50" s="54" t="s">
        <v>284</v>
      </c>
      <c r="D50" s="54" t="s">
        <v>241</v>
      </c>
      <c r="E50" s="55" t="s">
        <v>229</v>
      </c>
      <c r="F50" s="82">
        <v>8.1</v>
      </c>
      <c r="G50" s="83">
        <v>57.4</v>
      </c>
      <c r="H50" s="83">
        <v>4.5599999999999996</v>
      </c>
      <c r="I50" s="84">
        <f>SUM(表1[[#This Row],[德育]:[文体]])</f>
        <v>70.06</v>
      </c>
      <c r="J50" s="56">
        <v>31</v>
      </c>
      <c r="K50" s="56">
        <v>31</v>
      </c>
      <c r="L50" s="85">
        <f>表1[[#This Row],[班级
名次]]/表1[[#This Row],[班级
人数]]</f>
        <v>1</v>
      </c>
      <c r="M50" s="57">
        <v>136</v>
      </c>
      <c r="N50" s="58">
        <v>146</v>
      </c>
      <c r="O50" s="86">
        <f>表1[[#This Row],[专业
名次]]/表1[[#This Row],[专业
人数]]</f>
        <v>0.93150684931506844</v>
      </c>
      <c r="P50" s="52"/>
    </row>
    <row r="51" spans="1:16" ht="17.399999999999999" customHeight="1" x14ac:dyDescent="0.25">
      <c r="A51" s="35">
        <v>47</v>
      </c>
      <c r="B51" s="108">
        <v>2017010407</v>
      </c>
      <c r="C51" s="54" t="s">
        <v>285</v>
      </c>
      <c r="D51" s="54" t="s">
        <v>241</v>
      </c>
      <c r="E51" s="55" t="s">
        <v>229</v>
      </c>
      <c r="F51" s="82">
        <v>8.5</v>
      </c>
      <c r="G51" s="83">
        <v>73.239999999999995</v>
      </c>
      <c r="H51" s="83">
        <v>5.7</v>
      </c>
      <c r="I51" s="84">
        <f>SUM(表1[[#This Row],[德育]:[文体]])</f>
        <v>87.44</v>
      </c>
      <c r="J51" s="56">
        <v>4</v>
      </c>
      <c r="K51" s="56">
        <v>31</v>
      </c>
      <c r="L51" s="85">
        <f>表1[[#This Row],[班级
名次]]/表1[[#This Row],[班级
人数]]</f>
        <v>0.12903225806451613</v>
      </c>
      <c r="M51" s="57">
        <v>6</v>
      </c>
      <c r="N51" s="58">
        <v>146</v>
      </c>
      <c r="O51" s="86">
        <f>表1[[#This Row],[专业
名次]]/表1[[#This Row],[专业
人数]]</f>
        <v>4.1095890410958902E-2</v>
      </c>
      <c r="P51" s="52"/>
    </row>
    <row r="52" spans="1:16" ht="17.399999999999999" customHeight="1" x14ac:dyDescent="0.25">
      <c r="A52" s="35">
        <v>48</v>
      </c>
      <c r="B52" s="108">
        <v>2017010408</v>
      </c>
      <c r="C52" s="54" t="s">
        <v>286</v>
      </c>
      <c r="D52" s="54" t="s">
        <v>241</v>
      </c>
      <c r="E52" s="55" t="s">
        <v>229</v>
      </c>
      <c r="F52" s="82">
        <v>8.6999999999999993</v>
      </c>
      <c r="G52" s="83">
        <v>73.56</v>
      </c>
      <c r="H52" s="83">
        <v>5.04</v>
      </c>
      <c r="I52" s="84">
        <f>SUM(表1[[#This Row],[德育]:[文体]])</f>
        <v>87.300000000000011</v>
      </c>
      <c r="J52" s="56">
        <v>5</v>
      </c>
      <c r="K52" s="56">
        <v>31</v>
      </c>
      <c r="L52" s="85">
        <f>表1[[#This Row],[班级
名次]]/表1[[#This Row],[班级
人数]]</f>
        <v>0.16129032258064516</v>
      </c>
      <c r="M52" s="57">
        <v>7</v>
      </c>
      <c r="N52" s="58">
        <v>146</v>
      </c>
      <c r="O52" s="86">
        <f>表1[[#This Row],[专业
名次]]/表1[[#This Row],[专业
人数]]</f>
        <v>4.7945205479452052E-2</v>
      </c>
      <c r="P52" s="52"/>
    </row>
    <row r="53" spans="1:16" ht="17.399999999999999" customHeight="1" x14ac:dyDescent="0.25">
      <c r="A53" s="35">
        <v>49</v>
      </c>
      <c r="B53" s="108">
        <v>2017010409</v>
      </c>
      <c r="C53" s="54" t="s">
        <v>287</v>
      </c>
      <c r="D53" s="54" t="s">
        <v>241</v>
      </c>
      <c r="E53" s="55" t="s">
        <v>229</v>
      </c>
      <c r="F53" s="82">
        <v>8.35</v>
      </c>
      <c r="G53" s="83">
        <v>70.989999999999995</v>
      </c>
      <c r="H53" s="83">
        <v>4.54</v>
      </c>
      <c r="I53" s="84">
        <f>SUM(表1[[#This Row],[德育]:[文体]])</f>
        <v>83.88</v>
      </c>
      <c r="J53" s="56">
        <v>6</v>
      </c>
      <c r="K53" s="56">
        <v>31</v>
      </c>
      <c r="L53" s="85">
        <f>表1[[#This Row],[班级
名次]]/表1[[#This Row],[班级
人数]]</f>
        <v>0.19354838709677419</v>
      </c>
      <c r="M53" s="57">
        <v>26</v>
      </c>
      <c r="N53" s="58">
        <v>146</v>
      </c>
      <c r="O53" s="86">
        <f>表1[[#This Row],[专业
名次]]/表1[[#This Row],[专业
人数]]</f>
        <v>0.17808219178082191</v>
      </c>
      <c r="P53" s="52"/>
    </row>
    <row r="54" spans="1:16" ht="17.399999999999999" customHeight="1" x14ac:dyDescent="0.25">
      <c r="A54" s="35">
        <v>50</v>
      </c>
      <c r="B54" s="108">
        <v>2017010410</v>
      </c>
      <c r="C54" s="54" t="s">
        <v>288</v>
      </c>
      <c r="D54" s="54" t="s">
        <v>241</v>
      </c>
      <c r="E54" s="55" t="s">
        <v>229</v>
      </c>
      <c r="F54" s="82">
        <v>8.1</v>
      </c>
      <c r="G54" s="83">
        <v>68.307500000000005</v>
      </c>
      <c r="H54" s="83">
        <v>4.2460000000000004</v>
      </c>
      <c r="I54" s="84">
        <f>SUM(表1[[#This Row],[德育]:[文体]])</f>
        <v>80.653499999999994</v>
      </c>
      <c r="J54" s="56">
        <v>15</v>
      </c>
      <c r="K54" s="56">
        <v>31</v>
      </c>
      <c r="L54" s="85">
        <f>表1[[#This Row],[班级
名次]]/表1[[#This Row],[班级
人数]]</f>
        <v>0.4838709677419355</v>
      </c>
      <c r="M54" s="57">
        <v>72</v>
      </c>
      <c r="N54" s="58">
        <v>146</v>
      </c>
      <c r="O54" s="86">
        <f>表1[[#This Row],[专业
名次]]/表1[[#This Row],[专业
人数]]</f>
        <v>0.49315068493150682</v>
      </c>
      <c r="P54" s="52"/>
    </row>
    <row r="55" spans="1:16" ht="17.399999999999999" customHeight="1" x14ac:dyDescent="0.25">
      <c r="A55" s="35">
        <v>51</v>
      </c>
      <c r="B55" s="108">
        <v>2017010411</v>
      </c>
      <c r="C55" s="54" t="s">
        <v>289</v>
      </c>
      <c r="D55" s="54" t="s">
        <v>241</v>
      </c>
      <c r="E55" s="55" t="s">
        <v>229</v>
      </c>
      <c r="F55" s="82">
        <v>8.4</v>
      </c>
      <c r="G55" s="83">
        <v>69.83</v>
      </c>
      <c r="H55" s="83">
        <v>4.6900000000000004</v>
      </c>
      <c r="I55" s="84">
        <f>SUM(表1[[#This Row],[德育]:[文体]])</f>
        <v>82.92</v>
      </c>
      <c r="J55" s="56">
        <v>7</v>
      </c>
      <c r="K55" s="56">
        <v>31</v>
      </c>
      <c r="L55" s="85">
        <f>表1[[#This Row],[班级
名次]]/表1[[#This Row],[班级
人数]]</f>
        <v>0.22580645161290322</v>
      </c>
      <c r="M55" s="57">
        <v>34</v>
      </c>
      <c r="N55" s="58">
        <v>146</v>
      </c>
      <c r="O55" s="86">
        <f>表1[[#This Row],[专业
名次]]/表1[[#This Row],[专业
人数]]</f>
        <v>0.23287671232876711</v>
      </c>
      <c r="P55" s="52"/>
    </row>
    <row r="56" spans="1:16" ht="17.399999999999999" customHeight="1" x14ac:dyDescent="0.25">
      <c r="A56" s="35">
        <v>52</v>
      </c>
      <c r="B56" s="108">
        <v>2017010412</v>
      </c>
      <c r="C56" s="54" t="s">
        <v>290</v>
      </c>
      <c r="D56" s="54" t="s">
        <v>241</v>
      </c>
      <c r="E56" s="55" t="s">
        <v>229</v>
      </c>
      <c r="F56" s="82">
        <v>8.1</v>
      </c>
      <c r="G56" s="83">
        <v>61.8917</v>
      </c>
      <c r="H56" s="83">
        <v>4.41</v>
      </c>
      <c r="I56" s="84">
        <f>SUM(表1[[#This Row],[德育]:[文体]])</f>
        <v>74.401699999999991</v>
      </c>
      <c r="J56" s="56">
        <v>26</v>
      </c>
      <c r="K56" s="56">
        <v>31</v>
      </c>
      <c r="L56" s="85">
        <f>表1[[#This Row],[班级
名次]]/表1[[#This Row],[班级
人数]]</f>
        <v>0.83870967741935487</v>
      </c>
      <c r="M56" s="57">
        <v>122</v>
      </c>
      <c r="N56" s="58">
        <v>146</v>
      </c>
      <c r="O56" s="86">
        <f>表1[[#This Row],[专业
名次]]/表1[[#This Row],[专业
人数]]</f>
        <v>0.83561643835616439</v>
      </c>
      <c r="P56" s="52"/>
    </row>
    <row r="57" spans="1:16" ht="17.399999999999999" customHeight="1" x14ac:dyDescent="0.25">
      <c r="A57" s="35">
        <v>53</v>
      </c>
      <c r="B57" s="110" t="s">
        <v>228</v>
      </c>
      <c r="C57" s="92" t="s">
        <v>227</v>
      </c>
      <c r="D57" s="92" t="s">
        <v>241</v>
      </c>
      <c r="E57" s="92" t="s">
        <v>229</v>
      </c>
      <c r="F57" s="38">
        <v>8.1999999999999993</v>
      </c>
      <c r="G57" s="38">
        <v>74.599999999999994</v>
      </c>
      <c r="H57" s="38">
        <v>4.74</v>
      </c>
      <c r="I57" s="84">
        <f>SUM(表1[[#This Row],[德育]:[文体]])</f>
        <v>87.539999999999992</v>
      </c>
      <c r="J57" s="100">
        <v>3</v>
      </c>
      <c r="K57" s="56">
        <v>31</v>
      </c>
      <c r="L57" s="85">
        <f>表1[[#This Row],[班级
名次]]/表1[[#This Row],[班级
人数]]</f>
        <v>9.6774193548387094E-2</v>
      </c>
      <c r="M57" s="103">
        <v>4</v>
      </c>
      <c r="N57" s="105">
        <v>146</v>
      </c>
      <c r="O57" s="86">
        <f>表1[[#This Row],[专业
名次]]/表1[[#This Row],[专业
人数]]</f>
        <v>2.7397260273972601E-2</v>
      </c>
      <c r="P57" s="87"/>
    </row>
    <row r="58" spans="1:16" ht="17.399999999999999" customHeight="1" x14ac:dyDescent="0.25">
      <c r="A58" s="35">
        <v>54</v>
      </c>
      <c r="B58" s="110">
        <v>2017010415</v>
      </c>
      <c r="C58" s="92" t="s">
        <v>291</v>
      </c>
      <c r="D58" s="92" t="s">
        <v>241</v>
      </c>
      <c r="E58" s="92" t="s">
        <v>229</v>
      </c>
      <c r="F58" s="38">
        <v>8.4</v>
      </c>
      <c r="G58" s="38">
        <v>64.779799999999994</v>
      </c>
      <c r="H58" s="38">
        <v>4.5449999999999999</v>
      </c>
      <c r="I58" s="84">
        <f>SUM(表1[[#This Row],[德育]:[文体]])</f>
        <v>77.724800000000002</v>
      </c>
      <c r="J58" s="100">
        <v>21</v>
      </c>
      <c r="K58" s="56">
        <v>31</v>
      </c>
      <c r="L58" s="85">
        <f>表1[[#This Row],[班级
名次]]/表1[[#This Row],[班级
人数]]</f>
        <v>0.67741935483870963</v>
      </c>
      <c r="M58" s="103">
        <v>105</v>
      </c>
      <c r="N58" s="105">
        <v>146</v>
      </c>
      <c r="O58" s="86">
        <f>表1[[#This Row],[专业
名次]]/表1[[#This Row],[专业
人数]]</f>
        <v>0.71917808219178081</v>
      </c>
      <c r="P58" s="87"/>
    </row>
    <row r="59" spans="1:16" ht="17.399999999999999" customHeight="1" x14ac:dyDescent="0.25">
      <c r="A59" s="35">
        <v>55</v>
      </c>
      <c r="B59" s="108">
        <v>2017010416</v>
      </c>
      <c r="C59" s="54" t="s">
        <v>292</v>
      </c>
      <c r="D59" s="54" t="s">
        <v>241</v>
      </c>
      <c r="E59" s="55" t="s">
        <v>229</v>
      </c>
      <c r="F59" s="82">
        <v>8.3000000000000007</v>
      </c>
      <c r="G59" s="83">
        <v>64.466700000000003</v>
      </c>
      <c r="H59" s="83">
        <v>4.6399999999999997</v>
      </c>
      <c r="I59" s="84">
        <f>SUM(表1[[#This Row],[德育]:[文体]])</f>
        <v>77.406700000000001</v>
      </c>
      <c r="J59" s="56">
        <v>22</v>
      </c>
      <c r="K59" s="56">
        <v>31</v>
      </c>
      <c r="L59" s="85">
        <f>表1[[#This Row],[班级
名次]]/表1[[#This Row],[班级
人数]]</f>
        <v>0.70967741935483875</v>
      </c>
      <c r="M59" s="57">
        <v>106</v>
      </c>
      <c r="N59" s="58">
        <v>146</v>
      </c>
      <c r="O59" s="86">
        <f>表1[[#This Row],[专业
名次]]/表1[[#This Row],[专业
人数]]</f>
        <v>0.72602739726027399</v>
      </c>
      <c r="P59" s="52"/>
    </row>
    <row r="60" spans="1:16" ht="17.399999999999999" customHeight="1" x14ac:dyDescent="0.25">
      <c r="A60" s="35">
        <v>56</v>
      </c>
      <c r="B60" s="108">
        <v>2017010417</v>
      </c>
      <c r="C60" s="54" t="s">
        <v>293</v>
      </c>
      <c r="D60" s="54" t="s">
        <v>241</v>
      </c>
      <c r="E60" s="55" t="s">
        <v>229</v>
      </c>
      <c r="F60" s="82">
        <v>8.1</v>
      </c>
      <c r="G60" s="83">
        <v>66.1297</v>
      </c>
      <c r="H60" s="83">
        <v>4.3120000000000003</v>
      </c>
      <c r="I60" s="84">
        <f>SUM(表1[[#This Row],[德育]:[文体]])</f>
        <v>78.541699999999992</v>
      </c>
      <c r="J60" s="56">
        <v>19</v>
      </c>
      <c r="K60" s="56">
        <v>31</v>
      </c>
      <c r="L60" s="85">
        <f>表1[[#This Row],[班级
名次]]/表1[[#This Row],[班级
人数]]</f>
        <v>0.61290322580645162</v>
      </c>
      <c r="M60" s="57">
        <v>95</v>
      </c>
      <c r="N60" s="58">
        <v>146</v>
      </c>
      <c r="O60" s="86">
        <f>表1[[#This Row],[专业
名次]]/表1[[#This Row],[专业
人数]]</f>
        <v>0.65068493150684936</v>
      </c>
      <c r="P60" s="52"/>
    </row>
    <row r="61" spans="1:16" ht="17.399999999999999" customHeight="1" x14ac:dyDescent="0.25">
      <c r="A61" s="35">
        <v>57</v>
      </c>
      <c r="B61" s="108">
        <v>2017010418</v>
      </c>
      <c r="C61" s="54" t="s">
        <v>294</v>
      </c>
      <c r="D61" s="54" t="s">
        <v>241</v>
      </c>
      <c r="E61" s="55" t="s">
        <v>229</v>
      </c>
      <c r="F61" s="82">
        <v>8.4</v>
      </c>
      <c r="G61" s="83">
        <v>64.400000000000006</v>
      </c>
      <c r="H61" s="83">
        <v>3.274</v>
      </c>
      <c r="I61" s="84">
        <f>SUM(表1[[#This Row],[德育]:[文体]])</f>
        <v>76.074000000000012</v>
      </c>
      <c r="J61" s="56">
        <v>24</v>
      </c>
      <c r="K61" s="56">
        <v>31</v>
      </c>
      <c r="L61" s="85">
        <f>表1[[#This Row],[班级
名次]]/表1[[#This Row],[班级
人数]]</f>
        <v>0.77419354838709675</v>
      </c>
      <c r="M61" s="57">
        <v>114</v>
      </c>
      <c r="N61" s="58">
        <v>146</v>
      </c>
      <c r="O61" s="86">
        <f>表1[[#This Row],[专业
名次]]/表1[[#This Row],[专业
人数]]</f>
        <v>0.78082191780821919</v>
      </c>
      <c r="P61" s="52"/>
    </row>
    <row r="62" spans="1:16" ht="17.399999999999999" customHeight="1" x14ac:dyDescent="0.25">
      <c r="A62" s="35">
        <v>58</v>
      </c>
      <c r="B62" s="108">
        <v>2017010419</v>
      </c>
      <c r="C62" s="54" t="s">
        <v>295</v>
      </c>
      <c r="D62" s="54" t="s">
        <v>241</v>
      </c>
      <c r="E62" s="55" t="s">
        <v>229</v>
      </c>
      <c r="F62" s="82">
        <v>8.65</v>
      </c>
      <c r="G62" s="83">
        <v>60.868299999999998</v>
      </c>
      <c r="H62" s="83">
        <v>4.4130000000000003</v>
      </c>
      <c r="I62" s="84">
        <f>SUM(表1[[#This Row],[德育]:[文体]])</f>
        <v>73.931299999999993</v>
      </c>
      <c r="J62" s="56">
        <v>27</v>
      </c>
      <c r="K62" s="56">
        <v>31</v>
      </c>
      <c r="L62" s="85">
        <f>表1[[#This Row],[班级
名次]]/表1[[#This Row],[班级
人数]]</f>
        <v>0.87096774193548387</v>
      </c>
      <c r="M62" s="57">
        <v>125</v>
      </c>
      <c r="N62" s="58">
        <v>146</v>
      </c>
      <c r="O62" s="86">
        <f>表1[[#This Row],[专业
名次]]/表1[[#This Row],[专业
人数]]</f>
        <v>0.85616438356164382</v>
      </c>
      <c r="P62" s="52"/>
    </row>
    <row r="63" spans="1:16" ht="17.399999999999999" customHeight="1" x14ac:dyDescent="0.25">
      <c r="A63" s="35">
        <v>59</v>
      </c>
      <c r="B63" s="108">
        <v>2017010420</v>
      </c>
      <c r="C63" s="54" t="s">
        <v>296</v>
      </c>
      <c r="D63" s="54" t="s">
        <v>241</v>
      </c>
      <c r="E63" s="55" t="s">
        <v>229</v>
      </c>
      <c r="F63" s="82">
        <v>8.4</v>
      </c>
      <c r="G63" s="83">
        <v>68.255099999999999</v>
      </c>
      <c r="H63" s="83">
        <v>4.46</v>
      </c>
      <c r="I63" s="84">
        <f>SUM(表1[[#This Row],[德育]:[文体]])</f>
        <v>81.115099999999998</v>
      </c>
      <c r="J63" s="56">
        <v>13</v>
      </c>
      <c r="K63" s="56">
        <v>31</v>
      </c>
      <c r="L63" s="85">
        <f>表1[[#This Row],[班级
名次]]/表1[[#This Row],[班级
人数]]</f>
        <v>0.41935483870967744</v>
      </c>
      <c r="M63" s="57">
        <v>62</v>
      </c>
      <c r="N63" s="58">
        <v>146</v>
      </c>
      <c r="O63" s="86">
        <f>表1[[#This Row],[专业
名次]]/表1[[#This Row],[专业
人数]]</f>
        <v>0.42465753424657532</v>
      </c>
      <c r="P63" s="52"/>
    </row>
    <row r="64" spans="1:16" ht="17.399999999999999" customHeight="1" x14ac:dyDescent="0.25">
      <c r="A64" s="35">
        <v>60</v>
      </c>
      <c r="B64" s="108">
        <v>2017010421</v>
      </c>
      <c r="C64" s="54" t="s">
        <v>297</v>
      </c>
      <c r="D64" s="54" t="s">
        <v>241</v>
      </c>
      <c r="E64" s="55" t="s">
        <v>229</v>
      </c>
      <c r="F64" s="82">
        <v>8.3000000000000007</v>
      </c>
      <c r="G64" s="83">
        <v>67.89</v>
      </c>
      <c r="H64" s="83">
        <v>4.3869999999999996</v>
      </c>
      <c r="I64" s="84">
        <f>SUM(表1[[#This Row],[德育]:[文体]])</f>
        <v>80.576999999999998</v>
      </c>
      <c r="J64" s="56">
        <v>16</v>
      </c>
      <c r="K64" s="56">
        <v>31</v>
      </c>
      <c r="L64" s="85">
        <f>表1[[#This Row],[班级
名次]]/表1[[#This Row],[班级
人数]]</f>
        <v>0.5161290322580645</v>
      </c>
      <c r="M64" s="57">
        <v>73</v>
      </c>
      <c r="N64" s="58">
        <v>146</v>
      </c>
      <c r="O64" s="86">
        <f>表1[[#This Row],[专业
名次]]/表1[[#This Row],[专业
人数]]</f>
        <v>0.5</v>
      </c>
      <c r="P64" s="52"/>
    </row>
    <row r="65" spans="1:16" ht="17.399999999999999" customHeight="1" x14ac:dyDescent="0.25">
      <c r="A65" s="35">
        <v>61</v>
      </c>
      <c r="B65" s="108">
        <v>2017010422</v>
      </c>
      <c r="C65" s="54" t="s">
        <v>298</v>
      </c>
      <c r="D65" s="54" t="s">
        <v>241</v>
      </c>
      <c r="E65" s="55" t="s">
        <v>229</v>
      </c>
      <c r="F65" s="82">
        <v>8.1</v>
      </c>
      <c r="G65" s="83">
        <v>70.213499999999996</v>
      </c>
      <c r="H65" s="83">
        <v>4.59</v>
      </c>
      <c r="I65" s="84">
        <f>SUM(表1[[#This Row],[德育]:[文体]])</f>
        <v>82.903499999999994</v>
      </c>
      <c r="J65" s="56">
        <v>8</v>
      </c>
      <c r="K65" s="56">
        <v>31</v>
      </c>
      <c r="L65" s="85">
        <f>表1[[#This Row],[班级
名次]]/表1[[#This Row],[班级
人数]]</f>
        <v>0.25806451612903225</v>
      </c>
      <c r="M65" s="57">
        <v>35</v>
      </c>
      <c r="N65" s="58">
        <v>146</v>
      </c>
      <c r="O65" s="86">
        <f>表1[[#This Row],[专业
名次]]/表1[[#This Row],[专业
人数]]</f>
        <v>0.23972602739726026</v>
      </c>
      <c r="P65" s="52"/>
    </row>
    <row r="66" spans="1:16" ht="17.399999999999999" customHeight="1" x14ac:dyDescent="0.25">
      <c r="A66" s="35">
        <v>62</v>
      </c>
      <c r="B66" s="108">
        <v>2017010423</v>
      </c>
      <c r="C66" s="54" t="s">
        <v>154</v>
      </c>
      <c r="D66" s="54" t="s">
        <v>241</v>
      </c>
      <c r="E66" s="55" t="s">
        <v>229</v>
      </c>
      <c r="F66" s="82">
        <v>8.4499999999999993</v>
      </c>
      <c r="G66" s="83">
        <v>69.837999999999994</v>
      </c>
      <c r="H66" s="83">
        <v>4.4480000000000004</v>
      </c>
      <c r="I66" s="84">
        <f>SUM(表1[[#This Row],[德育]:[文体]])</f>
        <v>82.73599999999999</v>
      </c>
      <c r="J66" s="56">
        <v>9</v>
      </c>
      <c r="K66" s="56">
        <v>31</v>
      </c>
      <c r="L66" s="85">
        <f>表1[[#This Row],[班级
名次]]/表1[[#This Row],[班级
人数]]</f>
        <v>0.29032258064516131</v>
      </c>
      <c r="M66" s="57">
        <v>38</v>
      </c>
      <c r="N66" s="58">
        <v>146</v>
      </c>
      <c r="O66" s="86">
        <f>表1[[#This Row],[专业
名次]]/表1[[#This Row],[专业
人数]]</f>
        <v>0.26027397260273971</v>
      </c>
      <c r="P66" s="52"/>
    </row>
    <row r="67" spans="1:16" ht="17.399999999999999" customHeight="1" x14ac:dyDescent="0.25">
      <c r="A67" s="35">
        <v>63</v>
      </c>
      <c r="B67" s="108">
        <v>2017010424</v>
      </c>
      <c r="C67" s="54" t="s">
        <v>299</v>
      </c>
      <c r="D67" s="54" t="s">
        <v>241</v>
      </c>
      <c r="E67" s="55" t="s">
        <v>229</v>
      </c>
      <c r="F67" s="82">
        <v>9.7200000000000006</v>
      </c>
      <c r="G67" s="83">
        <v>72.807100000000005</v>
      </c>
      <c r="H67" s="83">
        <v>5.5940000000000003</v>
      </c>
      <c r="I67" s="84">
        <f>SUM(表1[[#This Row],[德育]:[文体]])</f>
        <v>88.121099999999998</v>
      </c>
      <c r="J67" s="56">
        <v>2</v>
      </c>
      <c r="K67" s="56">
        <v>31</v>
      </c>
      <c r="L67" s="85">
        <f>表1[[#This Row],[班级
名次]]/表1[[#This Row],[班级
人数]]</f>
        <v>6.4516129032258063E-2</v>
      </c>
      <c r="M67" s="57">
        <v>3</v>
      </c>
      <c r="N67" s="58">
        <v>146</v>
      </c>
      <c r="O67" s="86">
        <f>表1[[#This Row],[专业
名次]]/表1[[#This Row],[专业
人数]]</f>
        <v>2.0547945205479451E-2</v>
      </c>
      <c r="P67" s="52"/>
    </row>
    <row r="68" spans="1:16" ht="17.399999999999999" customHeight="1" x14ac:dyDescent="0.25">
      <c r="A68" s="35">
        <v>64</v>
      </c>
      <c r="B68" s="108">
        <v>2017010425</v>
      </c>
      <c r="C68" s="54" t="s">
        <v>300</v>
      </c>
      <c r="D68" s="54" t="s">
        <v>241</v>
      </c>
      <c r="E68" s="55" t="s">
        <v>229</v>
      </c>
      <c r="F68" s="82">
        <v>8.5</v>
      </c>
      <c r="G68" s="83">
        <v>64.63</v>
      </c>
      <c r="H68" s="83">
        <v>4.22</v>
      </c>
      <c r="I68" s="84">
        <f>SUM(表1[[#This Row],[德育]:[文体]])</f>
        <v>77.349999999999994</v>
      </c>
      <c r="J68" s="56">
        <v>23</v>
      </c>
      <c r="K68" s="56">
        <v>31</v>
      </c>
      <c r="L68" s="85">
        <f>表1[[#This Row],[班级
名次]]/表1[[#This Row],[班级
人数]]</f>
        <v>0.74193548387096775</v>
      </c>
      <c r="M68" s="57">
        <v>108</v>
      </c>
      <c r="N68" s="58">
        <v>146</v>
      </c>
      <c r="O68" s="86">
        <f>表1[[#This Row],[专业
名次]]/表1[[#This Row],[专业
人数]]</f>
        <v>0.73972602739726023</v>
      </c>
      <c r="P68" s="52"/>
    </row>
    <row r="69" spans="1:16" ht="17.399999999999999" customHeight="1" x14ac:dyDescent="0.25">
      <c r="A69" s="35">
        <v>65</v>
      </c>
      <c r="B69" s="108">
        <v>2017010426</v>
      </c>
      <c r="C69" s="54" t="s">
        <v>301</v>
      </c>
      <c r="D69" s="54" t="s">
        <v>241</v>
      </c>
      <c r="E69" s="55" t="s">
        <v>229</v>
      </c>
      <c r="F69" s="82">
        <v>7.8</v>
      </c>
      <c r="G69" s="83">
        <v>67.099999999999994</v>
      </c>
      <c r="H69" s="83">
        <v>4.32</v>
      </c>
      <c r="I69" s="84">
        <f>SUM(表1[[#This Row],[德育]:[文体]])</f>
        <v>79.22</v>
      </c>
      <c r="J69" s="56">
        <v>17</v>
      </c>
      <c r="K69" s="56">
        <v>31</v>
      </c>
      <c r="L69" s="85">
        <f>表1[[#This Row],[班级
名次]]/表1[[#This Row],[班级
人数]]</f>
        <v>0.54838709677419351</v>
      </c>
      <c r="M69" s="57">
        <v>87</v>
      </c>
      <c r="N69" s="58">
        <v>146</v>
      </c>
      <c r="O69" s="86">
        <f>表1[[#This Row],[专业
名次]]/表1[[#This Row],[专业
人数]]</f>
        <v>0.59589041095890416</v>
      </c>
      <c r="P69" s="52"/>
    </row>
    <row r="70" spans="1:16" ht="17.399999999999999" customHeight="1" x14ac:dyDescent="0.25">
      <c r="A70" s="35">
        <v>66</v>
      </c>
      <c r="B70" s="108">
        <v>2017010427</v>
      </c>
      <c r="C70" s="54" t="s">
        <v>302</v>
      </c>
      <c r="D70" s="54" t="s">
        <v>241</v>
      </c>
      <c r="E70" s="55" t="s">
        <v>246</v>
      </c>
      <c r="F70" s="82">
        <v>7.9</v>
      </c>
      <c r="G70" s="83">
        <v>57.6295</v>
      </c>
      <c r="H70" s="83">
        <v>3.79</v>
      </c>
      <c r="I70" s="84">
        <f>SUM(表1[[#This Row],[德育]:[文体]])</f>
        <v>69.319500000000005</v>
      </c>
      <c r="J70" s="56">
        <v>27</v>
      </c>
      <c r="K70" s="56">
        <v>29</v>
      </c>
      <c r="L70" s="85">
        <f>表1[[#This Row],[班级
名次]]/表1[[#This Row],[班级
人数]]</f>
        <v>0.93103448275862066</v>
      </c>
      <c r="M70" s="57">
        <v>138</v>
      </c>
      <c r="N70" s="58">
        <v>146</v>
      </c>
      <c r="O70" s="86">
        <f>表1[[#This Row],[专业
名次]]/表1[[#This Row],[专业
人数]]</f>
        <v>0.9452054794520548</v>
      </c>
      <c r="P70" s="52"/>
    </row>
    <row r="71" spans="1:16" ht="17.399999999999999" customHeight="1" x14ac:dyDescent="0.25">
      <c r="A71" s="35">
        <v>67</v>
      </c>
      <c r="B71" s="108">
        <v>2017010428</v>
      </c>
      <c r="C71" s="54" t="s">
        <v>303</v>
      </c>
      <c r="D71" s="54" t="s">
        <v>241</v>
      </c>
      <c r="E71" s="55" t="s">
        <v>246</v>
      </c>
      <c r="F71" s="82">
        <v>8.1</v>
      </c>
      <c r="G71" s="83">
        <v>62.07</v>
      </c>
      <c r="H71" s="83">
        <v>3.92</v>
      </c>
      <c r="I71" s="84">
        <f>SUM(表1[[#This Row],[德育]:[文体]])</f>
        <v>74.09</v>
      </c>
      <c r="J71" s="56">
        <v>25</v>
      </c>
      <c r="K71" s="56">
        <v>29</v>
      </c>
      <c r="L71" s="85">
        <f>表1[[#This Row],[班级
名次]]/表1[[#This Row],[班级
人数]]</f>
        <v>0.86206896551724133</v>
      </c>
      <c r="M71" s="57">
        <v>123</v>
      </c>
      <c r="N71" s="58">
        <v>146</v>
      </c>
      <c r="O71" s="86">
        <f>表1[[#This Row],[专业
名次]]/表1[[#This Row],[专业
人数]]</f>
        <v>0.84246575342465757</v>
      </c>
      <c r="P71" s="52"/>
    </row>
    <row r="72" spans="1:16" ht="17.399999999999999" customHeight="1" x14ac:dyDescent="0.25">
      <c r="A72" s="35">
        <v>68</v>
      </c>
      <c r="B72" s="108">
        <v>2017010429</v>
      </c>
      <c r="C72" s="54" t="s">
        <v>304</v>
      </c>
      <c r="D72" s="54" t="s">
        <v>241</v>
      </c>
      <c r="E72" s="55" t="s">
        <v>246</v>
      </c>
      <c r="F72" s="82">
        <v>8.1</v>
      </c>
      <c r="G72" s="83">
        <v>64.335400000000007</v>
      </c>
      <c r="H72" s="83">
        <v>4.12</v>
      </c>
      <c r="I72" s="84">
        <f>SUM(表1[[#This Row],[德育]:[文体]])</f>
        <v>76.555400000000006</v>
      </c>
      <c r="J72" s="56">
        <v>23</v>
      </c>
      <c r="K72" s="56">
        <v>29</v>
      </c>
      <c r="L72" s="85">
        <f>表1[[#This Row],[班级
名次]]/表1[[#This Row],[班级
人数]]</f>
        <v>0.7931034482758621</v>
      </c>
      <c r="M72" s="57">
        <v>110</v>
      </c>
      <c r="N72" s="58">
        <v>146</v>
      </c>
      <c r="O72" s="86">
        <f>表1[[#This Row],[专业
名次]]/表1[[#This Row],[专业
人数]]</f>
        <v>0.75342465753424659</v>
      </c>
      <c r="P72" s="52"/>
    </row>
    <row r="73" spans="1:16" ht="17.399999999999999" customHeight="1" x14ac:dyDescent="0.25">
      <c r="A73" s="35">
        <v>69</v>
      </c>
      <c r="B73" s="108">
        <v>2017010430</v>
      </c>
      <c r="C73" s="54" t="s">
        <v>305</v>
      </c>
      <c r="D73" s="54" t="s">
        <v>241</v>
      </c>
      <c r="E73" s="55" t="s">
        <v>246</v>
      </c>
      <c r="F73" s="82">
        <v>8.4</v>
      </c>
      <c r="G73" s="83">
        <v>72.260000000000005</v>
      </c>
      <c r="H73" s="83">
        <v>5.17</v>
      </c>
      <c r="I73" s="84">
        <f>SUM(表1[[#This Row],[德育]:[文体]])</f>
        <v>85.830000000000013</v>
      </c>
      <c r="J73" s="56">
        <v>3</v>
      </c>
      <c r="K73" s="56">
        <v>29</v>
      </c>
      <c r="L73" s="85">
        <f>表1[[#This Row],[班级
名次]]/表1[[#This Row],[班级
人数]]</f>
        <v>0.10344827586206896</v>
      </c>
      <c r="M73" s="57">
        <v>14</v>
      </c>
      <c r="N73" s="58">
        <v>146</v>
      </c>
      <c r="O73" s="86">
        <f>表1[[#This Row],[专业
名次]]/表1[[#This Row],[专业
人数]]</f>
        <v>9.5890410958904104E-2</v>
      </c>
      <c r="P73" s="52"/>
    </row>
    <row r="74" spans="1:16" ht="17.399999999999999" customHeight="1" x14ac:dyDescent="0.25">
      <c r="A74" s="35">
        <v>70</v>
      </c>
      <c r="B74" s="108">
        <v>2017010431</v>
      </c>
      <c r="C74" s="54" t="s">
        <v>306</v>
      </c>
      <c r="D74" s="54" t="s">
        <v>241</v>
      </c>
      <c r="E74" s="55" t="s">
        <v>246</v>
      </c>
      <c r="F74" s="82">
        <v>8.15</v>
      </c>
      <c r="G74" s="83">
        <v>69.739999999999995</v>
      </c>
      <c r="H74" s="83">
        <v>4.0599999999999996</v>
      </c>
      <c r="I74" s="84">
        <f>SUM(表1[[#This Row],[德育]:[文体]])</f>
        <v>81.95</v>
      </c>
      <c r="J74" s="56">
        <v>22</v>
      </c>
      <c r="K74" s="56">
        <v>29</v>
      </c>
      <c r="L74" s="85">
        <f>表1[[#This Row],[班级
名次]]/表1[[#This Row],[班级
人数]]</f>
        <v>0.75862068965517238</v>
      </c>
      <c r="M74" s="57">
        <v>50</v>
      </c>
      <c r="N74" s="58">
        <v>146</v>
      </c>
      <c r="O74" s="86">
        <f>表1[[#This Row],[专业
名次]]/表1[[#This Row],[专业
人数]]</f>
        <v>0.34246575342465752</v>
      </c>
      <c r="P74" s="52"/>
    </row>
    <row r="75" spans="1:16" ht="17.399999999999999" customHeight="1" x14ac:dyDescent="0.25">
      <c r="A75" s="35">
        <v>71</v>
      </c>
      <c r="B75" s="108">
        <v>2017010432</v>
      </c>
      <c r="C75" s="54" t="s">
        <v>307</v>
      </c>
      <c r="D75" s="54" t="s">
        <v>241</v>
      </c>
      <c r="E75" s="55" t="s">
        <v>246</v>
      </c>
      <c r="F75" s="82">
        <v>8.1</v>
      </c>
      <c r="G75" s="83">
        <v>47.73</v>
      </c>
      <c r="H75" s="83">
        <v>3.75</v>
      </c>
      <c r="I75" s="84">
        <f>SUM(表1[[#This Row],[德育]:[文体]])</f>
        <v>59.58</v>
      </c>
      <c r="J75" s="56">
        <v>29</v>
      </c>
      <c r="K75" s="56">
        <v>29</v>
      </c>
      <c r="L75" s="85">
        <f>表1[[#This Row],[班级
名次]]/表1[[#This Row],[班级
人数]]</f>
        <v>1</v>
      </c>
      <c r="M75" s="57">
        <v>146</v>
      </c>
      <c r="N75" s="58">
        <v>146</v>
      </c>
      <c r="O75" s="86">
        <f>表1[[#This Row],[专业
名次]]/表1[[#This Row],[专业
人数]]</f>
        <v>1</v>
      </c>
      <c r="P75" s="52"/>
    </row>
    <row r="76" spans="1:16" ht="17.399999999999999" customHeight="1" x14ac:dyDescent="0.25">
      <c r="A76" s="35">
        <v>72</v>
      </c>
      <c r="B76" s="108">
        <v>2017010433</v>
      </c>
      <c r="C76" s="54" t="s">
        <v>308</v>
      </c>
      <c r="D76" s="54" t="s">
        <v>241</v>
      </c>
      <c r="E76" s="55" t="s">
        <v>44</v>
      </c>
      <c r="F76" s="82">
        <v>8.1999999999999993</v>
      </c>
      <c r="G76" s="83">
        <v>63.021700000000003</v>
      </c>
      <c r="H76" s="83">
        <v>4.1914999999999996</v>
      </c>
      <c r="I76" s="84">
        <f>SUM(表1[[#This Row],[德育]:[文体]])</f>
        <v>75.413200000000003</v>
      </c>
      <c r="J76" s="56">
        <v>16</v>
      </c>
      <c r="K76" s="56">
        <v>29</v>
      </c>
      <c r="L76" s="85">
        <f>表1[[#This Row],[班级
名次]]/表1[[#This Row],[班级
人数]]</f>
        <v>0.55172413793103448</v>
      </c>
      <c r="M76" s="57">
        <v>34</v>
      </c>
      <c r="N76" s="58">
        <v>59</v>
      </c>
      <c r="O76" s="86">
        <f>表1[[#This Row],[专业
名次]]/表1[[#This Row],[专业
人数]]</f>
        <v>0.57627118644067798</v>
      </c>
      <c r="P76" s="52"/>
    </row>
    <row r="77" spans="1:16" ht="17.399999999999999" customHeight="1" x14ac:dyDescent="0.25">
      <c r="A77" s="35">
        <v>73</v>
      </c>
      <c r="B77" s="108">
        <v>2017010434</v>
      </c>
      <c r="C77" s="54" t="s">
        <v>309</v>
      </c>
      <c r="D77" s="54" t="s">
        <v>241</v>
      </c>
      <c r="E77" s="55" t="s">
        <v>44</v>
      </c>
      <c r="F77" s="82">
        <v>7.6</v>
      </c>
      <c r="G77" s="83">
        <v>60.4193</v>
      </c>
      <c r="H77" s="83">
        <v>4.1150000000000002</v>
      </c>
      <c r="I77" s="84">
        <f>SUM(表1[[#This Row],[德育]:[文体]])</f>
        <v>72.134299999999996</v>
      </c>
      <c r="J77" s="56">
        <v>23</v>
      </c>
      <c r="K77" s="56">
        <v>29</v>
      </c>
      <c r="L77" s="85">
        <f>表1[[#This Row],[班级
名次]]/表1[[#This Row],[班级
人数]]</f>
        <v>0.7931034482758621</v>
      </c>
      <c r="M77" s="57">
        <v>49</v>
      </c>
      <c r="N77" s="58">
        <v>59</v>
      </c>
      <c r="O77" s="86">
        <f>表1[[#This Row],[专业
名次]]/表1[[#This Row],[专业
人数]]</f>
        <v>0.83050847457627119</v>
      </c>
      <c r="P77" s="52"/>
    </row>
    <row r="78" spans="1:16" ht="17.399999999999999" customHeight="1" x14ac:dyDescent="0.25">
      <c r="A78" s="35">
        <v>74</v>
      </c>
      <c r="B78" s="108">
        <v>2017010435</v>
      </c>
      <c r="C78" s="54" t="s">
        <v>310</v>
      </c>
      <c r="D78" s="54" t="s">
        <v>241</v>
      </c>
      <c r="E78" s="55" t="s">
        <v>246</v>
      </c>
      <c r="F78" s="82">
        <v>8</v>
      </c>
      <c r="G78" s="83">
        <v>64.430000000000007</v>
      </c>
      <c r="H78" s="83">
        <v>3.85</v>
      </c>
      <c r="I78" s="84">
        <f>SUM(表1[[#This Row],[德育]:[文体]])</f>
        <v>76.28</v>
      </c>
      <c r="J78" s="56">
        <v>24</v>
      </c>
      <c r="K78" s="56">
        <v>29</v>
      </c>
      <c r="L78" s="85">
        <f>表1[[#This Row],[班级
名次]]/表1[[#This Row],[班级
人数]]</f>
        <v>0.82758620689655171</v>
      </c>
      <c r="M78" s="57">
        <v>112</v>
      </c>
      <c r="N78" s="58">
        <v>146</v>
      </c>
      <c r="O78" s="86">
        <f>表1[[#This Row],[专业
名次]]/表1[[#This Row],[专业
人数]]</f>
        <v>0.76712328767123283</v>
      </c>
      <c r="P78" s="52"/>
    </row>
    <row r="79" spans="1:16" ht="17.399999999999999" customHeight="1" x14ac:dyDescent="0.25">
      <c r="A79" s="35">
        <v>75</v>
      </c>
      <c r="B79" s="108">
        <v>2017010436</v>
      </c>
      <c r="C79" s="54" t="s">
        <v>311</v>
      </c>
      <c r="D79" s="54" t="s">
        <v>241</v>
      </c>
      <c r="E79" s="55" t="s">
        <v>246</v>
      </c>
      <c r="F79" s="82">
        <v>7.95</v>
      </c>
      <c r="G79" s="83">
        <v>52.79</v>
      </c>
      <c r="H79" s="83">
        <v>4.21</v>
      </c>
      <c r="I79" s="84">
        <f>SUM(表1[[#This Row],[德育]:[文体]])</f>
        <v>64.95</v>
      </c>
      <c r="J79" s="56">
        <v>28</v>
      </c>
      <c r="K79" s="56">
        <v>29</v>
      </c>
      <c r="L79" s="85">
        <f>表1[[#This Row],[班级
名次]]/表1[[#This Row],[班级
人数]]</f>
        <v>0.96551724137931039</v>
      </c>
      <c r="M79" s="57">
        <v>144</v>
      </c>
      <c r="N79" s="58">
        <v>146</v>
      </c>
      <c r="O79" s="86">
        <f>表1[[#This Row],[专业
名次]]/表1[[#This Row],[专业
人数]]</f>
        <v>0.98630136986301364</v>
      </c>
      <c r="P79" s="52"/>
    </row>
    <row r="80" spans="1:16" ht="17.399999999999999" customHeight="1" x14ac:dyDescent="0.25">
      <c r="A80" s="35">
        <v>76</v>
      </c>
      <c r="B80" s="108">
        <v>2017010438</v>
      </c>
      <c r="C80" s="54" t="s">
        <v>312</v>
      </c>
      <c r="D80" s="54" t="s">
        <v>241</v>
      </c>
      <c r="E80" s="55" t="s">
        <v>246</v>
      </c>
      <c r="F80" s="82">
        <v>8.0500000000000007</v>
      </c>
      <c r="G80" s="83">
        <v>67.239999999999995</v>
      </c>
      <c r="H80" s="83">
        <v>5.79</v>
      </c>
      <c r="I80" s="84">
        <f>SUM(表1[[#This Row],[德育]:[文体]])</f>
        <v>81.08</v>
      </c>
      <c r="J80" s="56">
        <v>15</v>
      </c>
      <c r="K80" s="56">
        <v>29</v>
      </c>
      <c r="L80" s="85">
        <f>表1[[#This Row],[班级
名次]]/表1[[#This Row],[班级
人数]]</f>
        <v>0.51724137931034486</v>
      </c>
      <c r="M80" s="57">
        <v>63</v>
      </c>
      <c r="N80" s="58">
        <v>146</v>
      </c>
      <c r="O80" s="86">
        <f>表1[[#This Row],[专业
名次]]/表1[[#This Row],[专业
人数]]</f>
        <v>0.4315068493150685</v>
      </c>
      <c r="P80" s="52"/>
    </row>
    <row r="81" spans="1:16" ht="17.399999999999999" customHeight="1" x14ac:dyDescent="0.25">
      <c r="A81" s="35">
        <v>77</v>
      </c>
      <c r="B81" s="108">
        <v>2017010439</v>
      </c>
      <c r="C81" s="54" t="s">
        <v>313</v>
      </c>
      <c r="D81" s="54" t="s">
        <v>241</v>
      </c>
      <c r="E81" s="55" t="s">
        <v>246</v>
      </c>
      <c r="F81" s="82">
        <v>8.1</v>
      </c>
      <c r="G81" s="83">
        <v>66.459999999999994</v>
      </c>
      <c r="H81" s="83">
        <v>4.7060000000000004</v>
      </c>
      <c r="I81" s="84">
        <f>SUM(表1[[#This Row],[德育]:[文体]])</f>
        <v>79.265999999999991</v>
      </c>
      <c r="J81" s="56">
        <v>18</v>
      </c>
      <c r="K81" s="56">
        <v>29</v>
      </c>
      <c r="L81" s="85">
        <f>表1[[#This Row],[班级
名次]]/表1[[#This Row],[班级
人数]]</f>
        <v>0.62068965517241381</v>
      </c>
      <c r="M81" s="57">
        <v>85</v>
      </c>
      <c r="N81" s="58">
        <v>146</v>
      </c>
      <c r="O81" s="86">
        <f>表1[[#This Row],[专业
名次]]/表1[[#This Row],[专业
人数]]</f>
        <v>0.5821917808219178</v>
      </c>
      <c r="P81" s="52"/>
    </row>
    <row r="82" spans="1:16" ht="17.399999999999999" customHeight="1" x14ac:dyDescent="0.25">
      <c r="A82" s="35">
        <v>78</v>
      </c>
      <c r="B82" s="108">
        <v>2017010440</v>
      </c>
      <c r="C82" s="54" t="s">
        <v>314</v>
      </c>
      <c r="D82" s="54" t="s">
        <v>241</v>
      </c>
      <c r="E82" s="55" t="s">
        <v>246</v>
      </c>
      <c r="F82" s="82">
        <v>8.0500000000000007</v>
      </c>
      <c r="G82" s="83">
        <v>62.169199999999996</v>
      </c>
      <c r="H82" s="83">
        <v>3.83</v>
      </c>
      <c r="I82" s="84">
        <f>SUM(表1[[#This Row],[德育]:[文体]])</f>
        <v>74.049199999999999</v>
      </c>
      <c r="J82" s="56">
        <v>26</v>
      </c>
      <c r="K82" s="56">
        <v>29</v>
      </c>
      <c r="L82" s="85">
        <f>表1[[#This Row],[班级
名次]]/表1[[#This Row],[班级
人数]]</f>
        <v>0.89655172413793105</v>
      </c>
      <c r="M82" s="57">
        <v>124</v>
      </c>
      <c r="N82" s="58">
        <v>146</v>
      </c>
      <c r="O82" s="86">
        <f>表1[[#This Row],[专业
名次]]/表1[[#This Row],[专业
人数]]</f>
        <v>0.84931506849315064</v>
      </c>
      <c r="P82" s="52"/>
    </row>
    <row r="83" spans="1:16" ht="17.399999999999999" customHeight="1" x14ac:dyDescent="0.25">
      <c r="A83" s="35">
        <v>79</v>
      </c>
      <c r="B83" s="108">
        <v>2017010441</v>
      </c>
      <c r="C83" s="54" t="s">
        <v>315</v>
      </c>
      <c r="D83" s="54" t="s">
        <v>241</v>
      </c>
      <c r="E83" s="55" t="s">
        <v>246</v>
      </c>
      <c r="F83" s="82">
        <v>8.1999999999999993</v>
      </c>
      <c r="G83" s="83">
        <v>68.64</v>
      </c>
      <c r="H83" s="83">
        <v>4.5</v>
      </c>
      <c r="I83" s="84">
        <f>SUM(表1[[#This Row],[德育]:[文体]])</f>
        <v>81.34</v>
      </c>
      <c r="J83" s="56">
        <v>14</v>
      </c>
      <c r="K83" s="56">
        <v>29</v>
      </c>
      <c r="L83" s="85">
        <f>表1[[#This Row],[班级
名次]]/表1[[#This Row],[班级
人数]]</f>
        <v>0.48275862068965519</v>
      </c>
      <c r="M83" s="57">
        <v>59</v>
      </c>
      <c r="N83" s="58">
        <v>146</v>
      </c>
      <c r="O83" s="86">
        <f>表1[[#This Row],[专业
名次]]/表1[[#This Row],[专业
人数]]</f>
        <v>0.4041095890410959</v>
      </c>
      <c r="P83" s="52"/>
    </row>
    <row r="84" spans="1:16" ht="17.399999999999999" customHeight="1" x14ac:dyDescent="0.25">
      <c r="A84" s="35">
        <v>80</v>
      </c>
      <c r="B84" s="108">
        <v>2017010442</v>
      </c>
      <c r="C84" s="54" t="s">
        <v>316</v>
      </c>
      <c r="D84" s="54" t="s">
        <v>241</v>
      </c>
      <c r="E84" s="55" t="s">
        <v>246</v>
      </c>
      <c r="F84" s="82">
        <v>9.1</v>
      </c>
      <c r="G84" s="83">
        <v>67.92</v>
      </c>
      <c r="H84" s="83">
        <v>5.52</v>
      </c>
      <c r="I84" s="84">
        <f>SUM(表1[[#This Row],[德育]:[文体]])</f>
        <v>82.539999999999992</v>
      </c>
      <c r="J84" s="56">
        <v>9</v>
      </c>
      <c r="K84" s="56">
        <v>29</v>
      </c>
      <c r="L84" s="85">
        <f>表1[[#This Row],[班级
名次]]/表1[[#This Row],[班级
人数]]</f>
        <v>0.31034482758620691</v>
      </c>
      <c r="M84" s="57">
        <v>43</v>
      </c>
      <c r="N84" s="58">
        <v>146</v>
      </c>
      <c r="O84" s="86">
        <f>表1[[#This Row],[专业
名次]]/表1[[#This Row],[专业
人数]]</f>
        <v>0.29452054794520549</v>
      </c>
      <c r="P84" s="52"/>
    </row>
    <row r="85" spans="1:16" ht="17.399999999999999" customHeight="1" x14ac:dyDescent="0.25">
      <c r="A85" s="35">
        <v>81</v>
      </c>
      <c r="B85" s="108">
        <v>2017010443</v>
      </c>
      <c r="C85" s="54" t="s">
        <v>317</v>
      </c>
      <c r="D85" s="54" t="s">
        <v>241</v>
      </c>
      <c r="E85" s="55" t="s">
        <v>246</v>
      </c>
      <c r="F85" s="82">
        <v>8.1</v>
      </c>
      <c r="G85" s="83">
        <v>70.184100000000001</v>
      </c>
      <c r="H85" s="83">
        <v>4.3719999999999999</v>
      </c>
      <c r="I85" s="84">
        <f>SUM(表1[[#This Row],[德育]:[文体]])</f>
        <v>82.656099999999995</v>
      </c>
      <c r="J85" s="56">
        <v>6</v>
      </c>
      <c r="K85" s="56">
        <v>29</v>
      </c>
      <c r="L85" s="85">
        <f>表1[[#This Row],[班级
名次]]/表1[[#This Row],[班级
人数]]</f>
        <v>0.20689655172413793</v>
      </c>
      <c r="M85" s="57">
        <v>40</v>
      </c>
      <c r="N85" s="58">
        <v>146</v>
      </c>
      <c r="O85" s="86">
        <f>表1[[#This Row],[专业
名次]]/表1[[#This Row],[专业
人数]]</f>
        <v>0.27397260273972601</v>
      </c>
      <c r="P85" s="52"/>
    </row>
    <row r="86" spans="1:16" ht="17.399999999999999" customHeight="1" x14ac:dyDescent="0.25">
      <c r="A86" s="35">
        <v>82</v>
      </c>
      <c r="B86" s="108">
        <v>2017010444</v>
      </c>
      <c r="C86" s="54" t="s">
        <v>33</v>
      </c>
      <c r="D86" s="54" t="s">
        <v>241</v>
      </c>
      <c r="E86" s="55" t="s">
        <v>246</v>
      </c>
      <c r="F86" s="82">
        <v>9.25</v>
      </c>
      <c r="G86" s="83">
        <v>72.34</v>
      </c>
      <c r="H86" s="83">
        <v>5.32</v>
      </c>
      <c r="I86" s="84">
        <f>SUM(表1[[#This Row],[德育]:[文体]])</f>
        <v>86.91</v>
      </c>
      <c r="J86" s="56">
        <v>2</v>
      </c>
      <c r="K86" s="56">
        <v>29</v>
      </c>
      <c r="L86" s="85">
        <f>表1[[#This Row],[班级
名次]]/表1[[#This Row],[班级
人数]]</f>
        <v>6.8965517241379309E-2</v>
      </c>
      <c r="M86" s="57">
        <v>11</v>
      </c>
      <c r="N86" s="58">
        <v>146</v>
      </c>
      <c r="O86" s="86">
        <f>表1[[#This Row],[专业
名次]]/表1[[#This Row],[专业
人数]]</f>
        <v>7.5342465753424653E-2</v>
      </c>
      <c r="P86" s="52"/>
    </row>
    <row r="87" spans="1:16" ht="17.399999999999999" customHeight="1" x14ac:dyDescent="0.25">
      <c r="A87" s="35">
        <v>83</v>
      </c>
      <c r="B87" s="108">
        <v>2017010445</v>
      </c>
      <c r="C87" s="54" t="s">
        <v>318</v>
      </c>
      <c r="D87" s="54" t="s">
        <v>241</v>
      </c>
      <c r="E87" s="55" t="s">
        <v>246</v>
      </c>
      <c r="F87" s="82">
        <v>8.1</v>
      </c>
      <c r="G87" s="83">
        <v>69.98</v>
      </c>
      <c r="H87" s="83">
        <v>4.5599999999999996</v>
      </c>
      <c r="I87" s="84">
        <f>SUM(表1[[#This Row],[德育]:[文体]])</f>
        <v>82.64</v>
      </c>
      <c r="J87" s="56">
        <v>7</v>
      </c>
      <c r="K87" s="56">
        <v>29</v>
      </c>
      <c r="L87" s="85">
        <f>表1[[#This Row],[班级
名次]]/表1[[#This Row],[班级
人数]]</f>
        <v>0.2413793103448276</v>
      </c>
      <c r="M87" s="57">
        <v>41</v>
      </c>
      <c r="N87" s="58">
        <v>146</v>
      </c>
      <c r="O87" s="86">
        <f>表1[[#This Row],[专业
名次]]/表1[[#This Row],[专业
人数]]</f>
        <v>0.28082191780821919</v>
      </c>
      <c r="P87" s="52"/>
    </row>
    <row r="88" spans="1:16" ht="17.399999999999999" customHeight="1" x14ac:dyDescent="0.25">
      <c r="A88" s="35">
        <v>84</v>
      </c>
      <c r="B88" s="108">
        <v>2017010446</v>
      </c>
      <c r="C88" s="54" t="s">
        <v>319</v>
      </c>
      <c r="D88" s="54" t="s">
        <v>241</v>
      </c>
      <c r="E88" s="55" t="s">
        <v>246</v>
      </c>
      <c r="F88" s="82">
        <v>8.15</v>
      </c>
      <c r="G88" s="83">
        <v>69.08</v>
      </c>
      <c r="H88" s="83">
        <v>5.4</v>
      </c>
      <c r="I88" s="84">
        <f>SUM(表1[[#This Row],[德育]:[文体]])</f>
        <v>82.63000000000001</v>
      </c>
      <c r="J88" s="56">
        <v>8</v>
      </c>
      <c r="K88" s="56">
        <v>29</v>
      </c>
      <c r="L88" s="85">
        <f>表1[[#This Row],[班级
名次]]/表1[[#This Row],[班级
人数]]</f>
        <v>0.27586206896551724</v>
      </c>
      <c r="M88" s="57">
        <v>42</v>
      </c>
      <c r="N88" s="58">
        <v>146</v>
      </c>
      <c r="O88" s="86">
        <f>表1[[#This Row],[专业
名次]]/表1[[#This Row],[专业
人数]]</f>
        <v>0.28767123287671231</v>
      </c>
      <c r="P88" s="52"/>
    </row>
    <row r="89" spans="1:16" ht="17.399999999999999" customHeight="1" x14ac:dyDescent="0.25">
      <c r="A89" s="35">
        <v>85</v>
      </c>
      <c r="B89" s="108">
        <v>2017010447</v>
      </c>
      <c r="C89" s="54" t="s">
        <v>320</v>
      </c>
      <c r="D89" s="54" t="s">
        <v>241</v>
      </c>
      <c r="E89" s="55" t="s">
        <v>246</v>
      </c>
      <c r="F89" s="82">
        <v>8.0500000000000007</v>
      </c>
      <c r="G89" s="83">
        <v>66.87</v>
      </c>
      <c r="H89" s="83">
        <v>4.32</v>
      </c>
      <c r="I89" s="84">
        <f>SUM(表1[[#This Row],[德育]:[文体]])</f>
        <v>79.240000000000009</v>
      </c>
      <c r="J89" s="56">
        <v>19</v>
      </c>
      <c r="K89" s="56">
        <v>29</v>
      </c>
      <c r="L89" s="85">
        <f>表1[[#This Row],[班级
名次]]/表1[[#This Row],[班级
人数]]</f>
        <v>0.65517241379310343</v>
      </c>
      <c r="M89" s="57">
        <v>86</v>
      </c>
      <c r="N89" s="58">
        <v>146</v>
      </c>
      <c r="O89" s="86">
        <f>表1[[#This Row],[专业
名次]]/表1[[#This Row],[专业
人数]]</f>
        <v>0.58904109589041098</v>
      </c>
      <c r="P89" s="52"/>
    </row>
    <row r="90" spans="1:16" ht="17.399999999999999" customHeight="1" x14ac:dyDescent="0.25">
      <c r="A90" s="35">
        <v>86</v>
      </c>
      <c r="B90" s="108">
        <v>2017010449</v>
      </c>
      <c r="C90" s="54" t="s">
        <v>321</v>
      </c>
      <c r="D90" s="54" t="s">
        <v>241</v>
      </c>
      <c r="E90" s="55" t="s">
        <v>246</v>
      </c>
      <c r="F90" s="82">
        <v>9.6</v>
      </c>
      <c r="G90" s="83">
        <v>71.196399999999997</v>
      </c>
      <c r="H90" s="83">
        <v>4.9290000000000003</v>
      </c>
      <c r="I90" s="84">
        <f>SUM(表1[[#This Row],[德育]:[文体]])</f>
        <v>85.725399999999993</v>
      </c>
      <c r="J90" s="56">
        <v>4</v>
      </c>
      <c r="K90" s="56">
        <v>29</v>
      </c>
      <c r="L90" s="85">
        <f>表1[[#This Row],[班级
名次]]/表1[[#This Row],[班级
人数]]</f>
        <v>0.13793103448275862</v>
      </c>
      <c r="M90" s="57">
        <v>16</v>
      </c>
      <c r="N90" s="58">
        <v>146</v>
      </c>
      <c r="O90" s="86">
        <f>表1[[#This Row],[专业
名次]]/表1[[#This Row],[专业
人数]]</f>
        <v>0.1095890410958904</v>
      </c>
      <c r="P90" s="52"/>
    </row>
    <row r="91" spans="1:16" ht="17.399999999999999" customHeight="1" x14ac:dyDescent="0.25">
      <c r="A91" s="35">
        <v>87</v>
      </c>
      <c r="B91" s="108">
        <v>2017010450</v>
      </c>
      <c r="C91" s="54" t="s">
        <v>322</v>
      </c>
      <c r="D91" s="54" t="s">
        <v>241</v>
      </c>
      <c r="E91" s="55" t="s">
        <v>246</v>
      </c>
      <c r="F91" s="82">
        <v>8.1</v>
      </c>
      <c r="G91" s="83">
        <v>68.994600000000005</v>
      </c>
      <c r="H91" s="83">
        <v>4.4649999999999999</v>
      </c>
      <c r="I91" s="84">
        <f>SUM(表1[[#This Row],[德育]:[文体]])</f>
        <v>81.559600000000003</v>
      </c>
      <c r="J91" s="56">
        <v>13</v>
      </c>
      <c r="K91" s="56">
        <v>29</v>
      </c>
      <c r="L91" s="85">
        <f>表1[[#This Row],[班级
名次]]/表1[[#This Row],[班级
人数]]</f>
        <v>0.44827586206896552</v>
      </c>
      <c r="M91" s="57">
        <v>56</v>
      </c>
      <c r="N91" s="58">
        <v>146</v>
      </c>
      <c r="O91" s="86">
        <f>表1[[#This Row],[专业
名次]]/表1[[#This Row],[专业
人数]]</f>
        <v>0.38356164383561642</v>
      </c>
      <c r="P91" s="52"/>
    </row>
    <row r="92" spans="1:16" ht="17.399999999999999" customHeight="1" x14ac:dyDescent="0.25">
      <c r="A92" s="35">
        <v>88</v>
      </c>
      <c r="B92" s="108">
        <v>2017010452</v>
      </c>
      <c r="C92" s="54" t="s">
        <v>323</v>
      </c>
      <c r="D92" s="54" t="s">
        <v>241</v>
      </c>
      <c r="E92" s="55" t="s">
        <v>246</v>
      </c>
      <c r="F92" s="82">
        <v>8.3000000000000007</v>
      </c>
      <c r="G92" s="83">
        <v>68.443799999999996</v>
      </c>
      <c r="H92" s="83">
        <v>5.3949999999999996</v>
      </c>
      <c r="I92" s="84">
        <f>SUM(表1[[#This Row],[德育]:[文体]])</f>
        <v>82.138799999999989</v>
      </c>
      <c r="J92" s="56">
        <v>10</v>
      </c>
      <c r="K92" s="56">
        <v>29</v>
      </c>
      <c r="L92" s="85">
        <f>表1[[#This Row],[班级
名次]]/表1[[#This Row],[班级
人数]]</f>
        <v>0.34482758620689657</v>
      </c>
      <c r="M92" s="57">
        <v>47</v>
      </c>
      <c r="N92" s="58">
        <v>146</v>
      </c>
      <c r="O92" s="86">
        <f>表1[[#This Row],[专业
名次]]/表1[[#This Row],[专业
人数]]</f>
        <v>0.32191780821917809</v>
      </c>
      <c r="P92" s="52"/>
    </row>
    <row r="93" spans="1:16" ht="17.399999999999999" customHeight="1" x14ac:dyDescent="0.25">
      <c r="A93" s="35">
        <v>89</v>
      </c>
      <c r="B93" s="108">
        <v>2017010453</v>
      </c>
      <c r="C93" s="54" t="s">
        <v>324</v>
      </c>
      <c r="D93" s="54" t="s">
        <v>241</v>
      </c>
      <c r="E93" s="55" t="s">
        <v>246</v>
      </c>
      <c r="F93" s="82">
        <v>8.1999999999999993</v>
      </c>
      <c r="G93" s="83">
        <v>67.16</v>
      </c>
      <c r="H93" s="83">
        <v>4.42</v>
      </c>
      <c r="I93" s="84">
        <f>SUM(表1[[#This Row],[德育]:[文体]])</f>
        <v>79.78</v>
      </c>
      <c r="J93" s="56">
        <v>17</v>
      </c>
      <c r="K93" s="56">
        <v>29</v>
      </c>
      <c r="L93" s="85">
        <f>表1[[#This Row],[班级
名次]]/表1[[#This Row],[班级
人数]]</f>
        <v>0.58620689655172409</v>
      </c>
      <c r="M93" s="57">
        <v>80</v>
      </c>
      <c r="N93" s="58">
        <v>146</v>
      </c>
      <c r="O93" s="86">
        <f>表1[[#This Row],[专业
名次]]/表1[[#This Row],[专业
人数]]</f>
        <v>0.54794520547945202</v>
      </c>
      <c r="P93" s="52"/>
    </row>
    <row r="94" spans="1:16" ht="17.399999999999999" customHeight="1" x14ac:dyDescent="0.25">
      <c r="A94" s="35">
        <v>90</v>
      </c>
      <c r="B94" s="108">
        <v>2017010454</v>
      </c>
      <c r="C94" s="54" t="s">
        <v>325</v>
      </c>
      <c r="D94" s="54" t="s">
        <v>241</v>
      </c>
      <c r="E94" s="55" t="s">
        <v>246</v>
      </c>
      <c r="F94" s="82">
        <v>8.8699999999999992</v>
      </c>
      <c r="G94" s="83">
        <v>68.47</v>
      </c>
      <c r="H94" s="83">
        <v>4.57</v>
      </c>
      <c r="I94" s="84">
        <f>SUM(表1[[#This Row],[德育]:[文体]])</f>
        <v>81.91</v>
      </c>
      <c r="J94" s="56">
        <v>11</v>
      </c>
      <c r="K94" s="56">
        <v>29</v>
      </c>
      <c r="L94" s="85">
        <f>表1[[#This Row],[班级
名次]]/表1[[#This Row],[班级
人数]]</f>
        <v>0.37931034482758619</v>
      </c>
      <c r="M94" s="57">
        <v>51</v>
      </c>
      <c r="N94" s="58">
        <v>146</v>
      </c>
      <c r="O94" s="86">
        <f>表1[[#This Row],[专业
名次]]/表1[[#This Row],[专业
人数]]</f>
        <v>0.34931506849315069</v>
      </c>
      <c r="P94" s="52"/>
    </row>
    <row r="95" spans="1:16" ht="17.399999999999999" customHeight="1" x14ac:dyDescent="0.25">
      <c r="A95" s="35">
        <v>91</v>
      </c>
      <c r="B95" s="108">
        <v>2017010455</v>
      </c>
      <c r="C95" s="54" t="s">
        <v>326</v>
      </c>
      <c r="D95" s="54" t="s">
        <v>241</v>
      </c>
      <c r="E95" s="55" t="s">
        <v>246</v>
      </c>
      <c r="F95" s="82">
        <v>8.0500000000000007</v>
      </c>
      <c r="G95" s="83">
        <v>68.39</v>
      </c>
      <c r="H95" s="83">
        <v>3.96</v>
      </c>
      <c r="I95" s="84">
        <f>SUM(表1[[#This Row],[德育]:[文体]])</f>
        <v>80.399999999999991</v>
      </c>
      <c r="J95" s="56">
        <v>16</v>
      </c>
      <c r="K95" s="56">
        <v>29</v>
      </c>
      <c r="L95" s="85">
        <f>表1[[#This Row],[班级
名次]]/表1[[#This Row],[班级
人数]]</f>
        <v>0.55172413793103448</v>
      </c>
      <c r="M95" s="57">
        <v>77</v>
      </c>
      <c r="N95" s="58">
        <v>146</v>
      </c>
      <c r="O95" s="86">
        <f>表1[[#This Row],[专业
名次]]/表1[[#This Row],[专业
人数]]</f>
        <v>0.5273972602739726</v>
      </c>
      <c r="P95" s="52"/>
    </row>
    <row r="96" spans="1:16" ht="17.399999999999999" customHeight="1" x14ac:dyDescent="0.25">
      <c r="A96" s="35">
        <v>92</v>
      </c>
      <c r="B96" s="108">
        <v>2017010456</v>
      </c>
      <c r="C96" s="54" t="s">
        <v>327</v>
      </c>
      <c r="D96" s="54" t="s">
        <v>241</v>
      </c>
      <c r="E96" s="55" t="s">
        <v>246</v>
      </c>
      <c r="F96" s="82">
        <v>8.75</v>
      </c>
      <c r="G96" s="83">
        <v>65.06</v>
      </c>
      <c r="H96" s="83">
        <v>4.3099999999999996</v>
      </c>
      <c r="I96" s="84">
        <f>SUM(表1[[#This Row],[德育]:[文体]])</f>
        <v>78.12</v>
      </c>
      <c r="J96" s="56">
        <v>20</v>
      </c>
      <c r="K96" s="56">
        <v>29</v>
      </c>
      <c r="L96" s="85">
        <f>表1[[#This Row],[班级
名次]]/表1[[#This Row],[班级
人数]]</f>
        <v>0.68965517241379315</v>
      </c>
      <c r="M96" s="57">
        <v>100</v>
      </c>
      <c r="N96" s="58">
        <v>146</v>
      </c>
      <c r="O96" s="86">
        <f>表1[[#This Row],[专业
名次]]/表1[[#This Row],[专业
人数]]</f>
        <v>0.68493150684931503</v>
      </c>
      <c r="P96" s="52"/>
    </row>
    <row r="97" spans="1:16" ht="17.399999999999999" customHeight="1" x14ac:dyDescent="0.25">
      <c r="A97" s="35">
        <v>93</v>
      </c>
      <c r="B97" s="108">
        <v>2017010457</v>
      </c>
      <c r="C97" s="54" t="s">
        <v>328</v>
      </c>
      <c r="D97" s="54" t="s">
        <v>241</v>
      </c>
      <c r="E97" s="55" t="s">
        <v>246</v>
      </c>
      <c r="F97" s="82">
        <v>8.25</v>
      </c>
      <c r="G97" s="83">
        <v>68.52</v>
      </c>
      <c r="H97" s="83">
        <v>5.0999999999999996</v>
      </c>
      <c r="I97" s="84">
        <f>SUM(表1[[#This Row],[德育]:[文体]])</f>
        <v>81.86999999999999</v>
      </c>
      <c r="J97" s="56">
        <v>12</v>
      </c>
      <c r="K97" s="56">
        <v>29</v>
      </c>
      <c r="L97" s="85">
        <f>表1[[#This Row],[班级
名次]]/表1[[#This Row],[班级
人数]]</f>
        <v>0.41379310344827586</v>
      </c>
      <c r="M97" s="57">
        <v>52</v>
      </c>
      <c r="N97" s="58">
        <v>146</v>
      </c>
      <c r="O97" s="86">
        <f>表1[[#This Row],[专业
名次]]/表1[[#This Row],[专业
人数]]</f>
        <v>0.35616438356164382</v>
      </c>
      <c r="P97" s="52"/>
    </row>
    <row r="98" spans="1:16" ht="17.399999999999999" customHeight="1" x14ac:dyDescent="0.25">
      <c r="A98" s="35">
        <v>94</v>
      </c>
      <c r="B98" s="108">
        <v>2017010458</v>
      </c>
      <c r="C98" s="54" t="s">
        <v>155</v>
      </c>
      <c r="D98" s="54" t="s">
        <v>241</v>
      </c>
      <c r="E98" s="55" t="s">
        <v>329</v>
      </c>
      <c r="F98" s="82">
        <v>10</v>
      </c>
      <c r="G98" s="83">
        <v>70.47</v>
      </c>
      <c r="H98" s="83">
        <v>5.23</v>
      </c>
      <c r="I98" s="84">
        <f>SUM(表1[[#This Row],[德育]:[文体]])</f>
        <v>85.7</v>
      </c>
      <c r="J98" s="56">
        <v>6</v>
      </c>
      <c r="K98" s="56">
        <v>29</v>
      </c>
      <c r="L98" s="85">
        <f>表1[[#This Row],[班级
名次]]/表1[[#This Row],[班级
人数]]</f>
        <v>0.20689655172413793</v>
      </c>
      <c r="M98" s="57">
        <v>17</v>
      </c>
      <c r="N98" s="58">
        <v>146</v>
      </c>
      <c r="O98" s="86">
        <f>表1[[#This Row],[专业
名次]]/表1[[#This Row],[专业
人数]]</f>
        <v>0.11643835616438356</v>
      </c>
      <c r="P98" s="52"/>
    </row>
    <row r="99" spans="1:16" ht="17.399999999999999" customHeight="1" x14ac:dyDescent="0.25">
      <c r="A99" s="35">
        <v>95</v>
      </c>
      <c r="B99" s="108">
        <v>2017010459</v>
      </c>
      <c r="C99" s="54" t="s">
        <v>330</v>
      </c>
      <c r="D99" s="54" t="s">
        <v>241</v>
      </c>
      <c r="E99" s="55" t="s">
        <v>329</v>
      </c>
      <c r="F99" s="82">
        <v>8.25</v>
      </c>
      <c r="G99" s="83">
        <v>62.96</v>
      </c>
      <c r="H99" s="83">
        <v>4.18</v>
      </c>
      <c r="I99" s="84">
        <f>SUM(表1[[#This Row],[德育]:[文体]])</f>
        <v>75.390000000000015</v>
      </c>
      <c r="J99" s="56">
        <v>24</v>
      </c>
      <c r="K99" s="56">
        <v>29</v>
      </c>
      <c r="L99" s="85">
        <f>表1[[#This Row],[班级
名次]]/表1[[#This Row],[班级
人数]]</f>
        <v>0.82758620689655171</v>
      </c>
      <c r="M99" s="57">
        <v>120</v>
      </c>
      <c r="N99" s="58">
        <v>146</v>
      </c>
      <c r="O99" s="86">
        <f>表1[[#This Row],[专业
名次]]/表1[[#This Row],[专业
人数]]</f>
        <v>0.82191780821917804</v>
      </c>
      <c r="P99" s="52"/>
    </row>
    <row r="100" spans="1:16" ht="17.399999999999999" customHeight="1" x14ac:dyDescent="0.25">
      <c r="A100" s="35">
        <v>96</v>
      </c>
      <c r="B100" s="108">
        <v>2017010460</v>
      </c>
      <c r="C100" s="54" t="s">
        <v>331</v>
      </c>
      <c r="D100" s="54" t="s">
        <v>241</v>
      </c>
      <c r="E100" s="55" t="s">
        <v>329</v>
      </c>
      <c r="F100" s="82">
        <v>9.8000000000000007</v>
      </c>
      <c r="G100" s="83">
        <v>73.209999999999994</v>
      </c>
      <c r="H100" s="83">
        <v>4.13</v>
      </c>
      <c r="I100" s="84">
        <f>SUM(表1[[#This Row],[德育]:[文体]])</f>
        <v>87.139999999999986</v>
      </c>
      <c r="J100" s="56">
        <v>3</v>
      </c>
      <c r="K100" s="56">
        <v>29</v>
      </c>
      <c r="L100" s="85">
        <f>表1[[#This Row],[班级
名次]]/表1[[#This Row],[班级
人数]]</f>
        <v>0.10344827586206896</v>
      </c>
      <c r="M100" s="57">
        <v>10</v>
      </c>
      <c r="N100" s="58">
        <v>146</v>
      </c>
      <c r="O100" s="86">
        <f>表1[[#This Row],[专业
名次]]/表1[[#This Row],[专业
人数]]</f>
        <v>6.8493150684931503E-2</v>
      </c>
      <c r="P100" s="52"/>
    </row>
    <row r="101" spans="1:16" ht="17.399999999999999" customHeight="1" x14ac:dyDescent="0.25">
      <c r="A101" s="35">
        <v>97</v>
      </c>
      <c r="B101" s="108">
        <v>2017010461</v>
      </c>
      <c r="C101" s="54" t="s">
        <v>332</v>
      </c>
      <c r="D101" s="54" t="s">
        <v>241</v>
      </c>
      <c r="E101" s="55" t="s">
        <v>329</v>
      </c>
      <c r="F101" s="82">
        <v>6.8</v>
      </c>
      <c r="G101" s="83">
        <v>62.55</v>
      </c>
      <c r="H101" s="83">
        <v>3.9</v>
      </c>
      <c r="I101" s="84">
        <f>SUM(表1[[#This Row],[德育]:[文体]])</f>
        <v>73.25</v>
      </c>
      <c r="J101" s="56">
        <v>25</v>
      </c>
      <c r="K101" s="56">
        <v>29</v>
      </c>
      <c r="L101" s="85">
        <f>表1[[#This Row],[班级
名次]]/表1[[#This Row],[班级
人数]]</f>
        <v>0.86206896551724133</v>
      </c>
      <c r="M101" s="57">
        <v>128</v>
      </c>
      <c r="N101" s="58">
        <v>146</v>
      </c>
      <c r="O101" s="86">
        <f>表1[[#This Row],[专业
名次]]/表1[[#This Row],[专业
人数]]</f>
        <v>0.87671232876712324</v>
      </c>
      <c r="P101" s="52"/>
    </row>
    <row r="102" spans="1:16" ht="17.399999999999999" customHeight="1" x14ac:dyDescent="0.25">
      <c r="A102" s="35">
        <v>98</v>
      </c>
      <c r="B102" s="108">
        <v>2017010462</v>
      </c>
      <c r="C102" s="54" t="s">
        <v>333</v>
      </c>
      <c r="D102" s="54" t="s">
        <v>241</v>
      </c>
      <c r="E102" s="55" t="s">
        <v>329</v>
      </c>
      <c r="F102" s="82">
        <v>8.3000000000000007</v>
      </c>
      <c r="G102" s="83">
        <v>63.11</v>
      </c>
      <c r="H102" s="83">
        <v>4.5999999999999996</v>
      </c>
      <c r="I102" s="84">
        <f>SUM(表1[[#This Row],[德育]:[文体]])</f>
        <v>76.009999999999991</v>
      </c>
      <c r="J102" s="56">
        <v>23</v>
      </c>
      <c r="K102" s="56">
        <v>29</v>
      </c>
      <c r="L102" s="85">
        <f>表1[[#This Row],[班级
名次]]/表1[[#This Row],[班级
人数]]</f>
        <v>0.7931034482758621</v>
      </c>
      <c r="M102" s="57">
        <v>116</v>
      </c>
      <c r="N102" s="58">
        <v>146</v>
      </c>
      <c r="O102" s="86">
        <f>表1[[#This Row],[专业
名次]]/表1[[#This Row],[专业
人数]]</f>
        <v>0.79452054794520544</v>
      </c>
      <c r="P102" s="52"/>
    </row>
    <row r="103" spans="1:16" ht="17.399999999999999" customHeight="1" x14ac:dyDescent="0.25">
      <c r="A103" s="35">
        <v>99</v>
      </c>
      <c r="B103" s="108">
        <v>2017010464</v>
      </c>
      <c r="C103" s="54" t="s">
        <v>334</v>
      </c>
      <c r="D103" s="54" t="s">
        <v>241</v>
      </c>
      <c r="E103" s="55" t="s">
        <v>329</v>
      </c>
      <c r="F103" s="82">
        <v>8.3000000000000007</v>
      </c>
      <c r="G103" s="83">
        <v>67.87</v>
      </c>
      <c r="H103" s="83">
        <v>4.66</v>
      </c>
      <c r="I103" s="84">
        <f>SUM(表1[[#This Row],[德育]:[文体]])</f>
        <v>80.83</v>
      </c>
      <c r="J103" s="56">
        <v>13</v>
      </c>
      <c r="K103" s="56">
        <v>29</v>
      </c>
      <c r="L103" s="85">
        <f>表1[[#This Row],[班级
名次]]/表1[[#This Row],[班级
人数]]</f>
        <v>0.44827586206896552</v>
      </c>
      <c r="M103" s="57">
        <v>69</v>
      </c>
      <c r="N103" s="58">
        <v>146</v>
      </c>
      <c r="O103" s="86">
        <f>表1[[#This Row],[专业
名次]]/表1[[#This Row],[专业
人数]]</f>
        <v>0.4726027397260274</v>
      </c>
      <c r="P103" s="52"/>
    </row>
    <row r="104" spans="1:16" ht="17.399999999999999" customHeight="1" x14ac:dyDescent="0.25">
      <c r="A104" s="35">
        <v>100</v>
      </c>
      <c r="B104" s="108">
        <v>2017010465</v>
      </c>
      <c r="C104" s="54" t="s">
        <v>335</v>
      </c>
      <c r="D104" s="54" t="s">
        <v>241</v>
      </c>
      <c r="E104" s="55" t="s">
        <v>329</v>
      </c>
      <c r="F104" s="82">
        <v>8.4</v>
      </c>
      <c r="G104" s="83">
        <v>63.74</v>
      </c>
      <c r="H104" s="83">
        <v>4.24</v>
      </c>
      <c r="I104" s="84">
        <f>SUM(表1[[#This Row],[德育]:[文体]])</f>
        <v>76.38</v>
      </c>
      <c r="J104" s="56">
        <v>22</v>
      </c>
      <c r="K104" s="56">
        <v>29</v>
      </c>
      <c r="L104" s="85">
        <f>表1[[#This Row],[班级
名次]]/表1[[#This Row],[班级
人数]]</f>
        <v>0.75862068965517238</v>
      </c>
      <c r="M104" s="57">
        <v>111</v>
      </c>
      <c r="N104" s="58">
        <v>146</v>
      </c>
      <c r="O104" s="86">
        <f>表1[[#This Row],[专业
名次]]/表1[[#This Row],[专业
人数]]</f>
        <v>0.76027397260273977</v>
      </c>
      <c r="P104" s="52"/>
    </row>
    <row r="105" spans="1:16" ht="17.399999999999999" customHeight="1" x14ac:dyDescent="0.25">
      <c r="A105" s="35">
        <v>101</v>
      </c>
      <c r="B105" s="108">
        <v>2017010466</v>
      </c>
      <c r="C105" s="54" t="s">
        <v>336</v>
      </c>
      <c r="D105" s="54" t="s">
        <v>241</v>
      </c>
      <c r="E105" s="55" t="s">
        <v>329</v>
      </c>
      <c r="F105" s="82">
        <v>6</v>
      </c>
      <c r="G105" s="83">
        <v>55.18</v>
      </c>
      <c r="H105" s="83">
        <v>0</v>
      </c>
      <c r="I105" s="84">
        <f>SUM(表1[[#This Row],[德育]:[文体]])</f>
        <v>61.18</v>
      </c>
      <c r="J105" s="56">
        <v>29</v>
      </c>
      <c r="K105" s="56">
        <v>29</v>
      </c>
      <c r="L105" s="85">
        <f>表1[[#This Row],[班级
名次]]/表1[[#This Row],[班级
人数]]</f>
        <v>1</v>
      </c>
      <c r="M105" s="57">
        <v>145</v>
      </c>
      <c r="N105" s="58">
        <v>146</v>
      </c>
      <c r="O105" s="86">
        <f>表1[[#This Row],[专业
名次]]/表1[[#This Row],[专业
人数]]</f>
        <v>0.99315068493150682</v>
      </c>
      <c r="P105" s="52"/>
    </row>
    <row r="106" spans="1:16" ht="17.399999999999999" customHeight="1" x14ac:dyDescent="0.25">
      <c r="A106" s="35">
        <v>102</v>
      </c>
      <c r="B106" s="108">
        <v>2017010467</v>
      </c>
      <c r="C106" s="54" t="s">
        <v>337</v>
      </c>
      <c r="D106" s="54" t="s">
        <v>241</v>
      </c>
      <c r="E106" s="55" t="s">
        <v>329</v>
      </c>
      <c r="F106" s="82">
        <v>8.3000000000000007</v>
      </c>
      <c r="G106" s="83">
        <v>59.54</v>
      </c>
      <c r="H106" s="83">
        <v>4.34</v>
      </c>
      <c r="I106" s="84">
        <f>SUM(表1[[#This Row],[德育]:[文体]])</f>
        <v>72.180000000000007</v>
      </c>
      <c r="J106" s="56">
        <v>27</v>
      </c>
      <c r="K106" s="56">
        <v>29</v>
      </c>
      <c r="L106" s="85">
        <f>表1[[#This Row],[班级
名次]]/表1[[#This Row],[班级
人数]]</f>
        <v>0.93103448275862066</v>
      </c>
      <c r="M106" s="57">
        <v>132</v>
      </c>
      <c r="N106" s="58">
        <v>146</v>
      </c>
      <c r="O106" s="86">
        <f>表1[[#This Row],[专业
名次]]/表1[[#This Row],[专业
人数]]</f>
        <v>0.90410958904109584</v>
      </c>
      <c r="P106" s="52"/>
    </row>
    <row r="107" spans="1:16" ht="17.399999999999999" customHeight="1" x14ac:dyDescent="0.25">
      <c r="A107" s="35">
        <v>103</v>
      </c>
      <c r="B107" s="108">
        <v>2017010468</v>
      </c>
      <c r="C107" s="54" t="s">
        <v>338</v>
      </c>
      <c r="D107" s="54" t="s">
        <v>241</v>
      </c>
      <c r="E107" s="55" t="s">
        <v>329</v>
      </c>
      <c r="F107" s="82">
        <v>8.5</v>
      </c>
      <c r="G107" s="83">
        <v>65.150000000000006</v>
      </c>
      <c r="H107" s="83">
        <v>3.7</v>
      </c>
      <c r="I107" s="84">
        <f>SUM(表1[[#This Row],[德育]:[文体]])</f>
        <v>77.350000000000009</v>
      </c>
      <c r="J107" s="56">
        <v>20</v>
      </c>
      <c r="K107" s="56">
        <v>29</v>
      </c>
      <c r="L107" s="85">
        <f>表1[[#This Row],[班级
名次]]/表1[[#This Row],[班级
人数]]</f>
        <v>0.68965517241379315</v>
      </c>
      <c r="M107" s="57">
        <v>107</v>
      </c>
      <c r="N107" s="58">
        <v>146</v>
      </c>
      <c r="O107" s="86">
        <f>表1[[#This Row],[专业
名次]]/表1[[#This Row],[专业
人数]]</f>
        <v>0.73287671232876717</v>
      </c>
      <c r="P107" s="52"/>
    </row>
    <row r="108" spans="1:16" ht="17.399999999999999" customHeight="1" x14ac:dyDescent="0.25">
      <c r="A108" s="35">
        <v>104</v>
      </c>
      <c r="B108" s="108">
        <v>2017010469</v>
      </c>
      <c r="C108" s="54" t="s">
        <v>339</v>
      </c>
      <c r="D108" s="54" t="s">
        <v>241</v>
      </c>
      <c r="E108" s="55" t="s">
        <v>329</v>
      </c>
      <c r="F108" s="82">
        <v>8.85</v>
      </c>
      <c r="G108" s="83">
        <v>67.430000000000007</v>
      </c>
      <c r="H108" s="83">
        <v>5.3</v>
      </c>
      <c r="I108" s="84">
        <f>SUM(表1[[#This Row],[德育]:[文体]])</f>
        <v>81.58</v>
      </c>
      <c r="J108" s="56">
        <v>10</v>
      </c>
      <c r="K108" s="56">
        <v>29</v>
      </c>
      <c r="L108" s="85">
        <f>表1[[#This Row],[班级
名次]]/表1[[#This Row],[班级
人数]]</f>
        <v>0.34482758620689657</v>
      </c>
      <c r="M108" s="57">
        <v>54</v>
      </c>
      <c r="N108" s="58">
        <v>146</v>
      </c>
      <c r="O108" s="86">
        <f>表1[[#This Row],[专业
名次]]/表1[[#This Row],[专业
人数]]</f>
        <v>0.36986301369863012</v>
      </c>
      <c r="P108" s="52"/>
    </row>
    <row r="109" spans="1:16" ht="17.399999999999999" customHeight="1" x14ac:dyDescent="0.25">
      <c r="A109" s="35">
        <v>105</v>
      </c>
      <c r="B109" s="108">
        <v>2017010470</v>
      </c>
      <c r="C109" s="54" t="s">
        <v>340</v>
      </c>
      <c r="D109" s="54" t="s">
        <v>241</v>
      </c>
      <c r="E109" s="55" t="s">
        <v>329</v>
      </c>
      <c r="F109" s="82">
        <v>9.8000000000000007</v>
      </c>
      <c r="G109" s="83">
        <v>72.17</v>
      </c>
      <c r="H109" s="83">
        <v>5.21</v>
      </c>
      <c r="I109" s="84">
        <f>SUM(表1[[#This Row],[德育]:[文体]])</f>
        <v>87.179999999999993</v>
      </c>
      <c r="J109" s="56">
        <v>1</v>
      </c>
      <c r="K109" s="56">
        <v>29</v>
      </c>
      <c r="L109" s="85">
        <f>表1[[#This Row],[班级
名次]]/表1[[#This Row],[班级
人数]]</f>
        <v>3.4482758620689655E-2</v>
      </c>
      <c r="M109" s="57">
        <v>8</v>
      </c>
      <c r="N109" s="58">
        <v>146</v>
      </c>
      <c r="O109" s="86">
        <f>表1[[#This Row],[专业
名次]]/表1[[#This Row],[专业
人数]]</f>
        <v>5.4794520547945202E-2</v>
      </c>
      <c r="P109" s="52"/>
    </row>
    <row r="110" spans="1:16" ht="17.399999999999999" customHeight="1" x14ac:dyDescent="0.25">
      <c r="A110" s="35">
        <v>106</v>
      </c>
      <c r="B110" s="108">
        <v>2017010471</v>
      </c>
      <c r="C110" s="54" t="s">
        <v>341</v>
      </c>
      <c r="D110" s="54" t="s">
        <v>241</v>
      </c>
      <c r="E110" s="55" t="s">
        <v>329</v>
      </c>
      <c r="F110" s="82">
        <v>8.65</v>
      </c>
      <c r="G110" s="83">
        <v>55.46</v>
      </c>
      <c r="H110" s="83">
        <v>4.16</v>
      </c>
      <c r="I110" s="84">
        <f>SUM(表1[[#This Row],[德育]:[文体]])</f>
        <v>68.27</v>
      </c>
      <c r="J110" s="56">
        <v>28</v>
      </c>
      <c r="K110" s="56">
        <v>29</v>
      </c>
      <c r="L110" s="85">
        <f>表1[[#This Row],[班级
名次]]/表1[[#This Row],[班级
人数]]</f>
        <v>0.96551724137931039</v>
      </c>
      <c r="M110" s="57">
        <v>141</v>
      </c>
      <c r="N110" s="58">
        <v>146</v>
      </c>
      <c r="O110" s="86">
        <f>表1[[#This Row],[专业
名次]]/表1[[#This Row],[专业
人数]]</f>
        <v>0.96575342465753422</v>
      </c>
      <c r="P110" s="52"/>
    </row>
    <row r="111" spans="1:16" ht="17.399999999999999" customHeight="1" x14ac:dyDescent="0.25">
      <c r="A111" s="35">
        <v>107</v>
      </c>
      <c r="B111" s="108">
        <v>2017010472</v>
      </c>
      <c r="C111" s="54" t="s">
        <v>342</v>
      </c>
      <c r="D111" s="54" t="s">
        <v>241</v>
      </c>
      <c r="E111" s="55" t="s">
        <v>329</v>
      </c>
      <c r="F111" s="82">
        <v>8.4499999999999993</v>
      </c>
      <c r="G111" s="83">
        <v>67.02</v>
      </c>
      <c r="H111" s="83">
        <v>4.46</v>
      </c>
      <c r="I111" s="84">
        <f>SUM(表1[[#This Row],[德育]:[文体]])</f>
        <v>79.929999999999993</v>
      </c>
      <c r="J111" s="56">
        <v>15</v>
      </c>
      <c r="K111" s="56">
        <v>29</v>
      </c>
      <c r="L111" s="85">
        <f>表1[[#This Row],[班级
名次]]/表1[[#This Row],[班级
人数]]</f>
        <v>0.51724137931034486</v>
      </c>
      <c r="M111" s="57">
        <v>78</v>
      </c>
      <c r="N111" s="58">
        <v>146</v>
      </c>
      <c r="O111" s="86">
        <f>表1[[#This Row],[专业
名次]]/表1[[#This Row],[专业
人数]]</f>
        <v>0.53424657534246578</v>
      </c>
      <c r="P111" s="52"/>
    </row>
    <row r="112" spans="1:16" ht="17.399999999999999" customHeight="1" x14ac:dyDescent="0.25">
      <c r="A112" s="35">
        <v>108</v>
      </c>
      <c r="B112" s="108">
        <v>2017010473</v>
      </c>
      <c r="C112" s="54" t="s">
        <v>343</v>
      </c>
      <c r="D112" s="54" t="s">
        <v>241</v>
      </c>
      <c r="E112" s="55" t="s">
        <v>329</v>
      </c>
      <c r="F112" s="82">
        <v>8.5500000000000007</v>
      </c>
      <c r="G112" s="83">
        <v>66.97</v>
      </c>
      <c r="H112" s="83">
        <v>4.1100000000000003</v>
      </c>
      <c r="I112" s="84">
        <f>SUM(表1[[#This Row],[德育]:[文体]])</f>
        <v>79.63</v>
      </c>
      <c r="J112" s="56">
        <v>16</v>
      </c>
      <c r="K112" s="56">
        <v>29</v>
      </c>
      <c r="L112" s="85">
        <f>表1[[#This Row],[班级
名次]]/表1[[#This Row],[班级
人数]]</f>
        <v>0.55172413793103448</v>
      </c>
      <c r="M112" s="57">
        <v>82</v>
      </c>
      <c r="N112" s="58">
        <v>146</v>
      </c>
      <c r="O112" s="86">
        <f>表1[[#This Row],[专业
名次]]/表1[[#This Row],[专业
人数]]</f>
        <v>0.56164383561643838</v>
      </c>
      <c r="P112" s="52"/>
    </row>
    <row r="113" spans="1:16" ht="17.399999999999999" customHeight="1" x14ac:dyDescent="0.25">
      <c r="A113" s="35">
        <v>109</v>
      </c>
      <c r="B113" s="108">
        <v>2017010474</v>
      </c>
      <c r="C113" s="54" t="s">
        <v>344</v>
      </c>
      <c r="D113" s="54" t="s">
        <v>241</v>
      </c>
      <c r="E113" s="55" t="s">
        <v>329</v>
      </c>
      <c r="F113" s="82">
        <v>8.8000000000000007</v>
      </c>
      <c r="G113" s="83">
        <v>72.150000000000006</v>
      </c>
      <c r="H113" s="83">
        <v>5.26</v>
      </c>
      <c r="I113" s="84">
        <f>SUM(表1[[#This Row],[德育]:[文体]])</f>
        <v>86.210000000000008</v>
      </c>
      <c r="J113" s="56">
        <v>4</v>
      </c>
      <c r="K113" s="56">
        <v>29</v>
      </c>
      <c r="L113" s="85">
        <f>表1[[#This Row],[班级
名次]]/表1[[#This Row],[班级
人数]]</f>
        <v>0.13793103448275862</v>
      </c>
      <c r="M113" s="57">
        <v>12</v>
      </c>
      <c r="N113" s="58">
        <v>146</v>
      </c>
      <c r="O113" s="86">
        <f>表1[[#This Row],[专业
名次]]/表1[[#This Row],[专业
人数]]</f>
        <v>8.2191780821917804E-2</v>
      </c>
      <c r="P113" s="52"/>
    </row>
    <row r="114" spans="1:16" ht="17.399999999999999" customHeight="1" x14ac:dyDescent="0.25">
      <c r="A114" s="35">
        <v>110</v>
      </c>
      <c r="B114" s="108">
        <v>2017010475</v>
      </c>
      <c r="C114" s="54" t="s">
        <v>345</v>
      </c>
      <c r="D114" s="54" t="s">
        <v>241</v>
      </c>
      <c r="E114" s="55" t="s">
        <v>329</v>
      </c>
      <c r="F114" s="82">
        <v>10</v>
      </c>
      <c r="G114" s="83">
        <v>71.319999999999993</v>
      </c>
      <c r="H114" s="83">
        <v>5.86</v>
      </c>
      <c r="I114" s="84">
        <f>SUM(表1[[#This Row],[德育]:[文体]])</f>
        <v>87.179999999999993</v>
      </c>
      <c r="J114" s="56">
        <v>1</v>
      </c>
      <c r="K114" s="56">
        <v>29</v>
      </c>
      <c r="L114" s="85">
        <f>表1[[#This Row],[班级
名次]]/表1[[#This Row],[班级
人数]]</f>
        <v>3.4482758620689655E-2</v>
      </c>
      <c r="M114" s="57">
        <v>8</v>
      </c>
      <c r="N114" s="58">
        <v>146</v>
      </c>
      <c r="O114" s="86">
        <f>表1[[#This Row],[专业
名次]]/表1[[#This Row],[专业
人数]]</f>
        <v>5.4794520547945202E-2</v>
      </c>
      <c r="P114" s="52"/>
    </row>
    <row r="115" spans="1:16" ht="17.399999999999999" customHeight="1" x14ac:dyDescent="0.25">
      <c r="A115" s="35">
        <v>111</v>
      </c>
      <c r="B115" s="108">
        <v>2017010476</v>
      </c>
      <c r="C115" s="54" t="s">
        <v>346</v>
      </c>
      <c r="D115" s="54" t="s">
        <v>241</v>
      </c>
      <c r="E115" s="55" t="s">
        <v>329</v>
      </c>
      <c r="F115" s="82">
        <v>9.1999999999999993</v>
      </c>
      <c r="G115" s="83">
        <v>71.53</v>
      </c>
      <c r="H115" s="83">
        <v>4.8099999999999996</v>
      </c>
      <c r="I115" s="84">
        <f>SUM(表1[[#This Row],[德育]:[文体]])</f>
        <v>85.54</v>
      </c>
      <c r="J115" s="56">
        <v>7</v>
      </c>
      <c r="K115" s="56">
        <v>29</v>
      </c>
      <c r="L115" s="85">
        <f>表1[[#This Row],[班级
名次]]/表1[[#This Row],[班级
人数]]</f>
        <v>0.2413793103448276</v>
      </c>
      <c r="M115" s="57">
        <v>19</v>
      </c>
      <c r="N115" s="58">
        <v>146</v>
      </c>
      <c r="O115" s="86">
        <f>表1[[#This Row],[专业
名次]]/表1[[#This Row],[专业
人数]]</f>
        <v>0.13013698630136986</v>
      </c>
      <c r="P115" s="52"/>
    </row>
    <row r="116" spans="1:16" ht="17.399999999999999" customHeight="1" x14ac:dyDescent="0.25">
      <c r="A116" s="35">
        <v>112</v>
      </c>
      <c r="B116" s="108">
        <v>2017010477</v>
      </c>
      <c r="C116" s="54" t="s">
        <v>347</v>
      </c>
      <c r="D116" s="54" t="s">
        <v>241</v>
      </c>
      <c r="E116" s="55" t="s">
        <v>329</v>
      </c>
      <c r="F116" s="82">
        <v>9.6</v>
      </c>
      <c r="G116" s="83">
        <v>70.430000000000007</v>
      </c>
      <c r="H116" s="83">
        <v>5.75</v>
      </c>
      <c r="I116" s="84">
        <f>SUM(表1[[#This Row],[德育]:[文体]])</f>
        <v>85.78</v>
      </c>
      <c r="J116" s="56">
        <v>5</v>
      </c>
      <c r="K116" s="56">
        <v>29</v>
      </c>
      <c r="L116" s="85">
        <f>表1[[#This Row],[班级
名次]]/表1[[#This Row],[班级
人数]]</f>
        <v>0.17241379310344829</v>
      </c>
      <c r="M116" s="57">
        <v>15</v>
      </c>
      <c r="N116" s="58">
        <v>146</v>
      </c>
      <c r="O116" s="86">
        <f>表1[[#This Row],[专业
名次]]/表1[[#This Row],[专业
人数]]</f>
        <v>0.10273972602739725</v>
      </c>
      <c r="P116" s="52"/>
    </row>
    <row r="117" spans="1:16" ht="17.399999999999999" customHeight="1" x14ac:dyDescent="0.25">
      <c r="A117" s="35">
        <v>113</v>
      </c>
      <c r="B117" s="108">
        <v>2017010478</v>
      </c>
      <c r="C117" s="54" t="s">
        <v>348</v>
      </c>
      <c r="D117" s="54" t="s">
        <v>241</v>
      </c>
      <c r="E117" s="55" t="s">
        <v>329</v>
      </c>
      <c r="F117" s="82">
        <v>8.4499999999999993</v>
      </c>
      <c r="G117" s="83">
        <v>68.34</v>
      </c>
      <c r="H117" s="83">
        <v>4.3899999999999997</v>
      </c>
      <c r="I117" s="84">
        <f>SUM(表1[[#This Row],[德育]:[文体]])</f>
        <v>81.180000000000007</v>
      </c>
      <c r="J117" s="56">
        <v>12</v>
      </c>
      <c r="K117" s="56">
        <v>29</v>
      </c>
      <c r="L117" s="85">
        <f>表1[[#This Row],[班级
名次]]/表1[[#This Row],[班级
人数]]</f>
        <v>0.41379310344827586</v>
      </c>
      <c r="M117" s="57">
        <v>60</v>
      </c>
      <c r="N117" s="58">
        <v>146</v>
      </c>
      <c r="O117" s="86">
        <f>表1[[#This Row],[专业
名次]]/表1[[#This Row],[专业
人数]]</f>
        <v>0.41095890410958902</v>
      </c>
      <c r="P117" s="52"/>
    </row>
    <row r="118" spans="1:16" ht="17.399999999999999" customHeight="1" x14ac:dyDescent="0.25">
      <c r="A118" s="35">
        <v>114</v>
      </c>
      <c r="B118" s="108">
        <v>2017010479</v>
      </c>
      <c r="C118" s="54" t="s">
        <v>349</v>
      </c>
      <c r="D118" s="54" t="s">
        <v>241</v>
      </c>
      <c r="E118" s="55" t="s">
        <v>329</v>
      </c>
      <c r="F118" s="82">
        <v>8.8000000000000007</v>
      </c>
      <c r="G118" s="83">
        <v>66.27</v>
      </c>
      <c r="H118" s="83">
        <v>4.43</v>
      </c>
      <c r="I118" s="84">
        <f>SUM(表1[[#This Row],[德育]:[文体]])</f>
        <v>79.5</v>
      </c>
      <c r="J118" s="56">
        <v>17</v>
      </c>
      <c r="K118" s="56">
        <v>29</v>
      </c>
      <c r="L118" s="85">
        <f>表1[[#This Row],[班级
名次]]/表1[[#This Row],[班级
人数]]</f>
        <v>0.58620689655172409</v>
      </c>
      <c r="M118" s="57">
        <v>83</v>
      </c>
      <c r="N118" s="58">
        <v>146</v>
      </c>
      <c r="O118" s="86">
        <f>表1[[#This Row],[专业
名次]]/表1[[#This Row],[专业
人数]]</f>
        <v>0.56849315068493156</v>
      </c>
      <c r="P118" s="52"/>
    </row>
    <row r="119" spans="1:16" ht="17.399999999999999" customHeight="1" x14ac:dyDescent="0.25">
      <c r="A119" s="35">
        <v>115</v>
      </c>
      <c r="B119" s="108">
        <v>2017010480</v>
      </c>
      <c r="C119" s="54" t="s">
        <v>350</v>
      </c>
      <c r="D119" s="54" t="s">
        <v>241</v>
      </c>
      <c r="E119" s="55" t="s">
        <v>329</v>
      </c>
      <c r="F119" s="82">
        <v>9.4</v>
      </c>
      <c r="G119" s="83">
        <v>68.45</v>
      </c>
      <c r="H119" s="83">
        <v>5.03</v>
      </c>
      <c r="I119" s="84">
        <f>SUM(表1[[#This Row],[德育]:[文体]])</f>
        <v>82.88000000000001</v>
      </c>
      <c r="J119" s="56">
        <v>9</v>
      </c>
      <c r="K119" s="56">
        <v>29</v>
      </c>
      <c r="L119" s="85">
        <f>表1[[#This Row],[班级
名次]]/表1[[#This Row],[班级
人数]]</f>
        <v>0.31034482758620691</v>
      </c>
      <c r="M119" s="57">
        <v>36</v>
      </c>
      <c r="N119" s="58">
        <v>146</v>
      </c>
      <c r="O119" s="86">
        <f>表1[[#This Row],[专业
名次]]/表1[[#This Row],[专业
人数]]</f>
        <v>0.24657534246575341</v>
      </c>
      <c r="P119" s="52"/>
    </row>
    <row r="120" spans="1:16" ht="17.399999999999999" customHeight="1" x14ac:dyDescent="0.25">
      <c r="A120" s="35">
        <v>116</v>
      </c>
      <c r="B120" s="108">
        <v>2017010481</v>
      </c>
      <c r="C120" s="54" t="s">
        <v>351</v>
      </c>
      <c r="D120" s="54" t="s">
        <v>241</v>
      </c>
      <c r="E120" s="55" t="s">
        <v>329</v>
      </c>
      <c r="F120" s="82">
        <v>8.4</v>
      </c>
      <c r="G120" s="83">
        <v>70.95</v>
      </c>
      <c r="H120" s="83">
        <v>4.3099999999999996</v>
      </c>
      <c r="I120" s="84">
        <f>SUM(表1[[#This Row],[德育]:[文体]])</f>
        <v>83.660000000000011</v>
      </c>
      <c r="J120" s="56">
        <v>8</v>
      </c>
      <c r="K120" s="56">
        <v>29</v>
      </c>
      <c r="L120" s="85">
        <f>表1[[#This Row],[班级
名次]]/表1[[#This Row],[班级
人数]]</f>
        <v>0.27586206896551724</v>
      </c>
      <c r="M120" s="57">
        <v>29</v>
      </c>
      <c r="N120" s="58">
        <v>146</v>
      </c>
      <c r="O120" s="86">
        <f>表1[[#This Row],[专业
名次]]/表1[[#This Row],[专业
人数]]</f>
        <v>0.19863013698630136</v>
      </c>
      <c r="P120" s="52"/>
    </row>
    <row r="121" spans="1:16" ht="17.399999999999999" customHeight="1" x14ac:dyDescent="0.25">
      <c r="A121" s="35">
        <v>117</v>
      </c>
      <c r="B121" s="108">
        <v>2017010482</v>
      </c>
      <c r="C121" s="54" t="s">
        <v>352</v>
      </c>
      <c r="D121" s="54" t="s">
        <v>241</v>
      </c>
      <c r="E121" s="55" t="s">
        <v>329</v>
      </c>
      <c r="F121" s="82">
        <v>8.3000000000000007</v>
      </c>
      <c r="G121" s="83">
        <v>66.7</v>
      </c>
      <c r="H121" s="83">
        <v>4.3600000000000003</v>
      </c>
      <c r="I121" s="84">
        <f>SUM(表1[[#This Row],[德育]:[文体]])</f>
        <v>79.36</v>
      </c>
      <c r="J121" s="56">
        <v>18</v>
      </c>
      <c r="K121" s="56">
        <v>29</v>
      </c>
      <c r="L121" s="85">
        <f>表1[[#This Row],[班级
名次]]/表1[[#This Row],[班级
人数]]</f>
        <v>0.62068965517241381</v>
      </c>
      <c r="M121" s="57">
        <v>84</v>
      </c>
      <c r="N121" s="58">
        <v>146</v>
      </c>
      <c r="O121" s="86">
        <f>表1[[#This Row],[专业
名次]]/表1[[#This Row],[专业
人数]]</f>
        <v>0.57534246575342463</v>
      </c>
      <c r="P121" s="52"/>
    </row>
    <row r="122" spans="1:16" ht="17.399999999999999" customHeight="1" x14ac:dyDescent="0.25">
      <c r="A122" s="35">
        <v>118</v>
      </c>
      <c r="B122" s="108">
        <v>2017010484</v>
      </c>
      <c r="C122" s="54" t="s">
        <v>353</v>
      </c>
      <c r="D122" s="54" t="s">
        <v>241</v>
      </c>
      <c r="E122" s="55" t="s">
        <v>329</v>
      </c>
      <c r="F122" s="82">
        <v>8.3000000000000007</v>
      </c>
      <c r="G122" s="83">
        <v>68.540000000000006</v>
      </c>
      <c r="H122" s="83">
        <v>4.7300000000000004</v>
      </c>
      <c r="I122" s="84">
        <f>SUM(表1[[#This Row],[德育]:[文体]])</f>
        <v>81.570000000000007</v>
      </c>
      <c r="J122" s="56">
        <v>11</v>
      </c>
      <c r="K122" s="56">
        <v>29</v>
      </c>
      <c r="L122" s="85">
        <f>表1[[#This Row],[班级
名次]]/表1[[#This Row],[班级
人数]]</f>
        <v>0.37931034482758619</v>
      </c>
      <c r="M122" s="57">
        <v>55</v>
      </c>
      <c r="N122" s="58">
        <v>146</v>
      </c>
      <c r="O122" s="86">
        <f>表1[[#This Row],[专业
名次]]/表1[[#This Row],[专业
人数]]</f>
        <v>0.37671232876712329</v>
      </c>
      <c r="P122" s="52"/>
    </row>
    <row r="123" spans="1:16" ht="17.399999999999999" customHeight="1" x14ac:dyDescent="0.25">
      <c r="A123" s="35">
        <v>119</v>
      </c>
      <c r="B123" s="108">
        <v>2017010485</v>
      </c>
      <c r="C123" s="54" t="s">
        <v>354</v>
      </c>
      <c r="D123" s="54" t="s">
        <v>241</v>
      </c>
      <c r="E123" s="55" t="s">
        <v>329</v>
      </c>
      <c r="F123" s="82">
        <v>8.3000000000000007</v>
      </c>
      <c r="G123" s="83">
        <v>68.3</v>
      </c>
      <c r="H123" s="83">
        <v>4.1500000000000004</v>
      </c>
      <c r="I123" s="84">
        <f>SUM(表1[[#This Row],[德育]:[文体]])</f>
        <v>80.75</v>
      </c>
      <c r="J123" s="56">
        <v>14</v>
      </c>
      <c r="K123" s="56">
        <v>29</v>
      </c>
      <c r="L123" s="85">
        <f>表1[[#This Row],[班级
名次]]/表1[[#This Row],[班级
人数]]</f>
        <v>0.48275862068965519</v>
      </c>
      <c r="M123" s="57">
        <v>70</v>
      </c>
      <c r="N123" s="58">
        <v>146</v>
      </c>
      <c r="O123" s="86">
        <f>表1[[#This Row],[专业
名次]]/表1[[#This Row],[专业
人数]]</f>
        <v>0.47945205479452052</v>
      </c>
      <c r="P123" s="52"/>
    </row>
    <row r="124" spans="1:16" ht="17.399999999999999" customHeight="1" x14ac:dyDescent="0.25">
      <c r="A124" s="35">
        <v>120</v>
      </c>
      <c r="B124" s="108">
        <v>2017010486</v>
      </c>
      <c r="C124" s="54" t="s">
        <v>355</v>
      </c>
      <c r="D124" s="54" t="s">
        <v>241</v>
      </c>
      <c r="E124" s="55" t="s">
        <v>329</v>
      </c>
      <c r="F124" s="82">
        <v>7.55</v>
      </c>
      <c r="G124" s="83">
        <v>65.36</v>
      </c>
      <c r="H124" s="83">
        <v>3.75</v>
      </c>
      <c r="I124" s="84">
        <f>SUM(表1[[#This Row],[德育]:[文体]])</f>
        <v>76.66</v>
      </c>
      <c r="J124" s="56">
        <v>21</v>
      </c>
      <c r="K124" s="56">
        <v>29</v>
      </c>
      <c r="L124" s="85">
        <f>表1[[#This Row],[班级
名次]]/表1[[#This Row],[班级
人数]]</f>
        <v>0.72413793103448276</v>
      </c>
      <c r="M124" s="57">
        <v>109</v>
      </c>
      <c r="N124" s="58">
        <v>146</v>
      </c>
      <c r="O124" s="86">
        <f>表1[[#This Row],[专业
名次]]/表1[[#This Row],[专业
人数]]</f>
        <v>0.74657534246575341</v>
      </c>
      <c r="P124" s="52"/>
    </row>
    <row r="125" spans="1:16" ht="17.399999999999999" customHeight="1" x14ac:dyDescent="0.25">
      <c r="A125" s="35">
        <v>121</v>
      </c>
      <c r="B125" s="108">
        <v>2017010487</v>
      </c>
      <c r="C125" s="54" t="s">
        <v>356</v>
      </c>
      <c r="D125" s="54" t="s">
        <v>241</v>
      </c>
      <c r="E125" s="55" t="s">
        <v>329</v>
      </c>
      <c r="F125" s="82">
        <v>8.3000000000000007</v>
      </c>
      <c r="G125" s="83">
        <v>66.25</v>
      </c>
      <c r="H125" s="83">
        <v>4.07</v>
      </c>
      <c r="I125" s="84">
        <f>SUM(表1[[#This Row],[德育]:[文体]])</f>
        <v>78.62</v>
      </c>
      <c r="J125" s="56">
        <v>19</v>
      </c>
      <c r="K125" s="56">
        <v>29</v>
      </c>
      <c r="L125" s="85">
        <f>表1[[#This Row],[班级
名次]]/表1[[#This Row],[班级
人数]]</f>
        <v>0.65517241379310343</v>
      </c>
      <c r="M125" s="57">
        <v>93</v>
      </c>
      <c r="N125" s="58">
        <v>146</v>
      </c>
      <c r="O125" s="86">
        <f>表1[[#This Row],[专业
名次]]/表1[[#This Row],[专业
人数]]</f>
        <v>0.63698630136986301</v>
      </c>
      <c r="P125" s="52"/>
    </row>
    <row r="126" spans="1:16" ht="17.399999999999999" customHeight="1" x14ac:dyDescent="0.25">
      <c r="A126" s="35">
        <v>122</v>
      </c>
      <c r="B126" s="108">
        <v>2017010488</v>
      </c>
      <c r="C126" s="54" t="s">
        <v>357</v>
      </c>
      <c r="D126" s="54" t="s">
        <v>241</v>
      </c>
      <c r="E126" s="55" t="s">
        <v>329</v>
      </c>
      <c r="F126" s="82">
        <v>8.3000000000000007</v>
      </c>
      <c r="G126" s="83">
        <v>60.62</v>
      </c>
      <c r="H126" s="83">
        <v>4.21</v>
      </c>
      <c r="I126" s="84">
        <f>SUM(表1[[#This Row],[德育]:[文体]])</f>
        <v>73.13</v>
      </c>
      <c r="J126" s="56">
        <v>26</v>
      </c>
      <c r="K126" s="56">
        <v>29</v>
      </c>
      <c r="L126" s="85">
        <f>表1[[#This Row],[班级
名次]]/表1[[#This Row],[班级
人数]]</f>
        <v>0.89655172413793105</v>
      </c>
      <c r="M126" s="57">
        <v>129</v>
      </c>
      <c r="N126" s="58">
        <v>146</v>
      </c>
      <c r="O126" s="86">
        <f>表1[[#This Row],[专业
名次]]/表1[[#This Row],[专业
人数]]</f>
        <v>0.88356164383561642</v>
      </c>
      <c r="P126" s="52"/>
    </row>
    <row r="127" spans="1:16" ht="17.399999999999999" customHeight="1" x14ac:dyDescent="0.25">
      <c r="A127" s="35">
        <v>123</v>
      </c>
      <c r="B127" s="108" t="s">
        <v>358</v>
      </c>
      <c r="C127" s="54" t="s">
        <v>359</v>
      </c>
      <c r="D127" s="54" t="s">
        <v>241</v>
      </c>
      <c r="E127" s="55" t="s">
        <v>238</v>
      </c>
      <c r="F127" s="82">
        <v>8.25</v>
      </c>
      <c r="G127" s="83">
        <v>63.813899999999997</v>
      </c>
      <c r="H127" s="83">
        <v>4.0490000000000004</v>
      </c>
      <c r="I127" s="84">
        <f>SUM(表1[[#This Row],[德育]:[文体]])</f>
        <v>76.112899999999996</v>
      </c>
      <c r="J127" s="56">
        <v>20</v>
      </c>
      <c r="K127" s="56">
        <v>27</v>
      </c>
      <c r="L127" s="85">
        <f>表1[[#This Row],[班级
名次]]/表1[[#This Row],[班级
人数]]</f>
        <v>0.7407407407407407</v>
      </c>
      <c r="M127" s="57">
        <v>113</v>
      </c>
      <c r="N127" s="58">
        <v>146</v>
      </c>
      <c r="O127" s="86">
        <f>表1[[#This Row],[专业
名次]]/表1[[#This Row],[专业
人数]]</f>
        <v>0.77397260273972601</v>
      </c>
      <c r="P127" s="52"/>
    </row>
    <row r="128" spans="1:16" ht="17.399999999999999" customHeight="1" x14ac:dyDescent="0.25">
      <c r="A128" s="35">
        <v>124</v>
      </c>
      <c r="B128" s="108" t="s">
        <v>360</v>
      </c>
      <c r="C128" s="54" t="s">
        <v>361</v>
      </c>
      <c r="D128" s="54" t="s">
        <v>241</v>
      </c>
      <c r="E128" s="55" t="s">
        <v>238</v>
      </c>
      <c r="F128" s="82">
        <v>8.1999999999999993</v>
      </c>
      <c r="G128" s="83">
        <v>62.238700000000001</v>
      </c>
      <c r="H128" s="83">
        <v>4.72</v>
      </c>
      <c r="I128" s="84">
        <f>SUM(表1[[#This Row],[德育]:[文体]])</f>
        <v>75.158699999999996</v>
      </c>
      <c r="J128" s="56">
        <v>23</v>
      </c>
      <c r="K128" s="56">
        <v>27</v>
      </c>
      <c r="L128" s="85">
        <f>表1[[#This Row],[班级
名次]]/表1[[#This Row],[班级
人数]]</f>
        <v>0.85185185185185186</v>
      </c>
      <c r="M128" s="57">
        <v>121</v>
      </c>
      <c r="N128" s="58">
        <v>146</v>
      </c>
      <c r="O128" s="86">
        <f>表1[[#This Row],[专业
名次]]/表1[[#This Row],[专业
人数]]</f>
        <v>0.82876712328767121</v>
      </c>
      <c r="P128" s="52"/>
    </row>
    <row r="129" spans="1:16" ht="17.399999999999999" customHeight="1" x14ac:dyDescent="0.25">
      <c r="A129" s="35">
        <v>125</v>
      </c>
      <c r="B129" s="108" t="s">
        <v>362</v>
      </c>
      <c r="C129" s="54" t="s">
        <v>363</v>
      </c>
      <c r="D129" s="54" t="s">
        <v>241</v>
      </c>
      <c r="E129" s="55" t="s">
        <v>238</v>
      </c>
      <c r="F129" s="82">
        <v>8.4</v>
      </c>
      <c r="G129" s="83">
        <v>53.328200000000002</v>
      </c>
      <c r="H129" s="83">
        <v>4.03</v>
      </c>
      <c r="I129" s="84">
        <f>SUM(表1[[#This Row],[德育]:[文体]])</f>
        <v>65.758200000000002</v>
      </c>
      <c r="J129" s="56">
        <v>27</v>
      </c>
      <c r="K129" s="56">
        <v>27</v>
      </c>
      <c r="L129" s="85">
        <f>表1[[#This Row],[班级
名次]]/表1[[#This Row],[班级
人数]]</f>
        <v>1</v>
      </c>
      <c r="M129" s="57">
        <v>143</v>
      </c>
      <c r="N129" s="58">
        <v>146</v>
      </c>
      <c r="O129" s="86">
        <f>表1[[#This Row],[专业
名次]]/表1[[#This Row],[专业
人数]]</f>
        <v>0.97945205479452058</v>
      </c>
      <c r="P129" s="52"/>
    </row>
    <row r="130" spans="1:16" ht="17.399999999999999" customHeight="1" x14ac:dyDescent="0.25">
      <c r="A130" s="35">
        <v>126</v>
      </c>
      <c r="B130" s="108" t="s">
        <v>364</v>
      </c>
      <c r="C130" s="54" t="s">
        <v>365</v>
      </c>
      <c r="D130" s="54" t="s">
        <v>241</v>
      </c>
      <c r="E130" s="55" t="s">
        <v>238</v>
      </c>
      <c r="F130" s="82">
        <v>8.6999999999999993</v>
      </c>
      <c r="G130" s="83">
        <v>66.733599999999996</v>
      </c>
      <c r="H130" s="83">
        <v>4.2240000000000002</v>
      </c>
      <c r="I130" s="84">
        <f>SUM(表1[[#This Row],[德育]:[文体]])</f>
        <v>79.657600000000002</v>
      </c>
      <c r="J130" s="56">
        <v>14</v>
      </c>
      <c r="K130" s="56">
        <v>27</v>
      </c>
      <c r="L130" s="85">
        <f>表1[[#This Row],[班级
名次]]/表1[[#This Row],[班级
人数]]</f>
        <v>0.51851851851851849</v>
      </c>
      <c r="M130" s="57">
        <v>81</v>
      </c>
      <c r="N130" s="58">
        <v>146</v>
      </c>
      <c r="O130" s="86">
        <f>表1[[#This Row],[专业
名次]]/表1[[#This Row],[专业
人数]]</f>
        <v>0.5547945205479452</v>
      </c>
      <c r="P130" s="52"/>
    </row>
    <row r="131" spans="1:16" ht="17.399999999999999" customHeight="1" x14ac:dyDescent="0.25">
      <c r="A131" s="35">
        <v>127</v>
      </c>
      <c r="B131" s="108" t="s">
        <v>366</v>
      </c>
      <c r="C131" s="54" t="s">
        <v>367</v>
      </c>
      <c r="D131" s="54" t="s">
        <v>241</v>
      </c>
      <c r="E131" s="55" t="s">
        <v>238</v>
      </c>
      <c r="F131" s="82">
        <v>8.3000000000000007</v>
      </c>
      <c r="G131" s="83">
        <v>63.282899999999998</v>
      </c>
      <c r="H131" s="83">
        <v>3.8580000000000001</v>
      </c>
      <c r="I131" s="84">
        <f>SUM(表1[[#This Row],[德育]:[文体]])</f>
        <v>75.440899999999999</v>
      </c>
      <c r="J131" s="56">
        <v>22</v>
      </c>
      <c r="K131" s="56">
        <v>27</v>
      </c>
      <c r="L131" s="85">
        <f>表1[[#This Row],[班级
名次]]/表1[[#This Row],[班级
人数]]</f>
        <v>0.81481481481481477</v>
      </c>
      <c r="M131" s="57">
        <v>119</v>
      </c>
      <c r="N131" s="58">
        <v>146</v>
      </c>
      <c r="O131" s="86">
        <f>表1[[#This Row],[专业
名次]]/表1[[#This Row],[专业
人数]]</f>
        <v>0.81506849315068497</v>
      </c>
      <c r="P131" s="52"/>
    </row>
    <row r="132" spans="1:16" ht="17.399999999999999" customHeight="1" x14ac:dyDescent="0.25">
      <c r="A132" s="35">
        <v>128</v>
      </c>
      <c r="B132" s="108" t="s">
        <v>368</v>
      </c>
      <c r="C132" s="54" t="s">
        <v>369</v>
      </c>
      <c r="D132" s="54" t="s">
        <v>241</v>
      </c>
      <c r="E132" s="55" t="s">
        <v>238</v>
      </c>
      <c r="F132" s="82">
        <v>8.3000000000000007</v>
      </c>
      <c r="G132" s="83">
        <v>58.083300000000001</v>
      </c>
      <c r="H132" s="83">
        <v>3.956</v>
      </c>
      <c r="I132" s="84">
        <f>SUM(表1[[#This Row],[德育]:[文体]])</f>
        <v>70.339300000000009</v>
      </c>
      <c r="J132" s="56">
        <v>24</v>
      </c>
      <c r="K132" s="56">
        <v>27</v>
      </c>
      <c r="L132" s="85">
        <f>表1[[#This Row],[班级
名次]]/表1[[#This Row],[班级
人数]]</f>
        <v>0.88888888888888884</v>
      </c>
      <c r="M132" s="57">
        <v>134</v>
      </c>
      <c r="N132" s="58">
        <v>146</v>
      </c>
      <c r="O132" s="86">
        <f>表1[[#This Row],[专业
名次]]/表1[[#This Row],[专业
人数]]</f>
        <v>0.9178082191780822</v>
      </c>
      <c r="P132" s="52"/>
    </row>
    <row r="133" spans="1:16" ht="17.399999999999999" customHeight="1" x14ac:dyDescent="0.25">
      <c r="A133" s="35">
        <v>129</v>
      </c>
      <c r="B133" s="108" t="s">
        <v>370</v>
      </c>
      <c r="C133" s="54" t="s">
        <v>371</v>
      </c>
      <c r="D133" s="54" t="s">
        <v>241</v>
      </c>
      <c r="E133" s="55" t="s">
        <v>238</v>
      </c>
      <c r="F133" s="82">
        <v>8.3000000000000007</v>
      </c>
      <c r="G133" s="83">
        <v>52.831200000000003</v>
      </c>
      <c r="H133" s="83">
        <v>4.6399999999999997</v>
      </c>
      <c r="I133" s="84">
        <f>SUM(表1[[#This Row],[德育]:[文体]])</f>
        <v>65.771200000000007</v>
      </c>
      <c r="J133" s="56">
        <v>26</v>
      </c>
      <c r="K133" s="56">
        <v>27</v>
      </c>
      <c r="L133" s="85">
        <f>表1[[#This Row],[班级
名次]]/表1[[#This Row],[班级
人数]]</f>
        <v>0.96296296296296291</v>
      </c>
      <c r="M133" s="57">
        <v>142</v>
      </c>
      <c r="N133" s="58">
        <v>146</v>
      </c>
      <c r="O133" s="86">
        <f>表1[[#This Row],[专业
名次]]/表1[[#This Row],[专业
人数]]</f>
        <v>0.9726027397260274</v>
      </c>
      <c r="P133" s="52"/>
    </row>
    <row r="134" spans="1:16" ht="17.399999999999999" customHeight="1" x14ac:dyDescent="0.25">
      <c r="A134" s="35">
        <v>130</v>
      </c>
      <c r="B134" s="108" t="s">
        <v>372</v>
      </c>
      <c r="C134" s="54" t="s">
        <v>373</v>
      </c>
      <c r="D134" s="54" t="s">
        <v>241</v>
      </c>
      <c r="E134" s="55" t="s">
        <v>238</v>
      </c>
      <c r="F134" s="82">
        <v>8.3000000000000007</v>
      </c>
      <c r="G134" s="83">
        <v>65.350300000000004</v>
      </c>
      <c r="H134" s="83">
        <v>4.1669999999999998</v>
      </c>
      <c r="I134" s="84">
        <f>SUM(表1[[#This Row],[德育]:[文体]])</f>
        <v>77.817300000000003</v>
      </c>
      <c r="J134" s="56">
        <v>19</v>
      </c>
      <c r="K134" s="56">
        <v>27</v>
      </c>
      <c r="L134" s="85">
        <f>表1[[#This Row],[班级
名次]]/表1[[#This Row],[班级
人数]]</f>
        <v>0.70370370370370372</v>
      </c>
      <c r="M134" s="57">
        <v>103</v>
      </c>
      <c r="N134" s="58">
        <v>146</v>
      </c>
      <c r="O134" s="86">
        <f>表1[[#This Row],[专业
名次]]/表1[[#This Row],[专业
人数]]</f>
        <v>0.70547945205479456</v>
      </c>
      <c r="P134" s="52"/>
    </row>
    <row r="135" spans="1:16" ht="17.399999999999999" customHeight="1" x14ac:dyDescent="0.25">
      <c r="A135" s="35">
        <v>131</v>
      </c>
      <c r="B135" s="108" t="s">
        <v>374</v>
      </c>
      <c r="C135" s="54" t="s">
        <v>375</v>
      </c>
      <c r="D135" s="54" t="s">
        <v>241</v>
      </c>
      <c r="E135" s="55" t="s">
        <v>238</v>
      </c>
      <c r="F135" s="82">
        <v>8.4</v>
      </c>
      <c r="G135" s="83">
        <v>65.322900000000004</v>
      </c>
      <c r="H135" s="83">
        <v>4.59</v>
      </c>
      <c r="I135" s="84">
        <f>SUM(表1[[#This Row],[德育]:[文体]])</f>
        <v>78.312900000000013</v>
      </c>
      <c r="J135" s="56">
        <v>17</v>
      </c>
      <c r="K135" s="56">
        <v>27</v>
      </c>
      <c r="L135" s="85">
        <f>表1[[#This Row],[班级
名次]]/表1[[#This Row],[班级
人数]]</f>
        <v>0.62962962962962965</v>
      </c>
      <c r="M135" s="57">
        <v>99</v>
      </c>
      <c r="N135" s="58">
        <v>146</v>
      </c>
      <c r="O135" s="86">
        <f>表1[[#This Row],[专业
名次]]/表1[[#This Row],[专业
人数]]</f>
        <v>0.67808219178082196</v>
      </c>
      <c r="P135" s="52"/>
    </row>
    <row r="136" spans="1:16" ht="17.399999999999999" customHeight="1" x14ac:dyDescent="0.25">
      <c r="A136" s="35">
        <v>132</v>
      </c>
      <c r="B136" s="108" t="s">
        <v>376</v>
      </c>
      <c r="C136" s="54" t="s">
        <v>377</v>
      </c>
      <c r="D136" s="54" t="s">
        <v>241</v>
      </c>
      <c r="E136" s="55" t="s">
        <v>238</v>
      </c>
      <c r="F136" s="82">
        <v>8.5</v>
      </c>
      <c r="G136" s="83">
        <v>66.2958</v>
      </c>
      <c r="H136" s="83">
        <v>4.1390000000000002</v>
      </c>
      <c r="I136" s="84">
        <f>SUM(表1[[#This Row],[德育]:[文体]])</f>
        <v>78.934799999999996</v>
      </c>
      <c r="J136" s="56">
        <v>15</v>
      </c>
      <c r="K136" s="56">
        <v>27</v>
      </c>
      <c r="L136" s="85">
        <f>表1[[#This Row],[班级
名次]]/表1[[#This Row],[班级
人数]]</f>
        <v>0.55555555555555558</v>
      </c>
      <c r="M136" s="57">
        <v>89</v>
      </c>
      <c r="N136" s="58">
        <v>146</v>
      </c>
      <c r="O136" s="86">
        <f>表1[[#This Row],[专业
名次]]/表1[[#This Row],[专业
人数]]</f>
        <v>0.6095890410958904</v>
      </c>
      <c r="P136" s="52"/>
    </row>
    <row r="137" spans="1:16" ht="17.399999999999999" customHeight="1" x14ac:dyDescent="0.25">
      <c r="A137" s="35">
        <v>133</v>
      </c>
      <c r="B137" s="108" t="s">
        <v>378</v>
      </c>
      <c r="C137" s="54" t="s">
        <v>379</v>
      </c>
      <c r="D137" s="54" t="s">
        <v>241</v>
      </c>
      <c r="E137" s="55" t="s">
        <v>238</v>
      </c>
      <c r="F137" s="82">
        <v>8.4</v>
      </c>
      <c r="G137" s="83">
        <v>57.216099999999997</v>
      </c>
      <c r="H137" s="83">
        <v>3.8929999999999998</v>
      </c>
      <c r="I137" s="84">
        <f>SUM(表1[[#This Row],[德育]:[文体]])</f>
        <v>69.509100000000004</v>
      </c>
      <c r="J137" s="56">
        <v>25</v>
      </c>
      <c r="K137" s="56">
        <v>27</v>
      </c>
      <c r="L137" s="85">
        <f>表1[[#This Row],[班级
名次]]/表1[[#This Row],[班级
人数]]</f>
        <v>0.92592592592592593</v>
      </c>
      <c r="M137" s="57">
        <v>137</v>
      </c>
      <c r="N137" s="58">
        <v>146</v>
      </c>
      <c r="O137" s="86">
        <f>表1[[#This Row],[专业
名次]]/表1[[#This Row],[专业
人数]]</f>
        <v>0.93835616438356162</v>
      </c>
      <c r="P137" s="52"/>
    </row>
    <row r="138" spans="1:16" ht="17.399999999999999" customHeight="1" x14ac:dyDescent="0.25">
      <c r="A138" s="35">
        <v>134</v>
      </c>
      <c r="B138" s="108" t="s">
        <v>380</v>
      </c>
      <c r="C138" s="54" t="s">
        <v>381</v>
      </c>
      <c r="D138" s="54" t="s">
        <v>241</v>
      </c>
      <c r="E138" s="55" t="s">
        <v>238</v>
      </c>
      <c r="F138" s="82">
        <v>8.4</v>
      </c>
      <c r="G138" s="83">
        <v>70.575500000000005</v>
      </c>
      <c r="H138" s="83">
        <v>4.3730000000000002</v>
      </c>
      <c r="I138" s="84">
        <f>SUM(表1[[#This Row],[德育]:[文体]])</f>
        <v>83.348500000000016</v>
      </c>
      <c r="J138" s="56">
        <v>8</v>
      </c>
      <c r="K138" s="56">
        <v>27</v>
      </c>
      <c r="L138" s="85">
        <f>表1[[#This Row],[班级
名次]]/表1[[#This Row],[班级
人数]]</f>
        <v>0.29629629629629628</v>
      </c>
      <c r="M138" s="57">
        <v>31</v>
      </c>
      <c r="N138" s="58">
        <v>146</v>
      </c>
      <c r="O138" s="86">
        <f>表1[[#This Row],[专业
名次]]/表1[[#This Row],[专业
人数]]</f>
        <v>0.21232876712328766</v>
      </c>
      <c r="P138" s="52"/>
    </row>
    <row r="139" spans="1:16" ht="17.399999999999999" customHeight="1" x14ac:dyDescent="0.25">
      <c r="A139" s="35">
        <v>135</v>
      </c>
      <c r="B139" s="108" t="s">
        <v>382</v>
      </c>
      <c r="C139" s="54" t="s">
        <v>383</v>
      </c>
      <c r="D139" s="54" t="s">
        <v>241</v>
      </c>
      <c r="E139" s="55" t="s">
        <v>238</v>
      </c>
      <c r="F139" s="82">
        <v>9.1999999999999993</v>
      </c>
      <c r="G139" s="83">
        <v>71.933300000000003</v>
      </c>
      <c r="H139" s="83">
        <v>4.42</v>
      </c>
      <c r="I139" s="84">
        <f>SUM(表1[[#This Row],[德育]:[文体]])</f>
        <v>85.553300000000007</v>
      </c>
      <c r="J139" s="56">
        <v>3</v>
      </c>
      <c r="K139" s="56">
        <v>27</v>
      </c>
      <c r="L139" s="85">
        <f>表1[[#This Row],[班级
名次]]/表1[[#This Row],[班级
人数]]</f>
        <v>0.1111111111111111</v>
      </c>
      <c r="M139" s="57">
        <v>18</v>
      </c>
      <c r="N139" s="58">
        <v>146</v>
      </c>
      <c r="O139" s="86">
        <f>表1[[#This Row],[专业
名次]]/表1[[#This Row],[专业
人数]]</f>
        <v>0.12328767123287671</v>
      </c>
      <c r="P139" s="52"/>
    </row>
    <row r="140" spans="1:16" ht="17.399999999999999" customHeight="1" x14ac:dyDescent="0.25">
      <c r="A140" s="35">
        <v>136</v>
      </c>
      <c r="B140" s="108" t="s">
        <v>384</v>
      </c>
      <c r="C140" s="54" t="s">
        <v>385</v>
      </c>
      <c r="D140" s="54" t="s">
        <v>241</v>
      </c>
      <c r="E140" s="55" t="s">
        <v>238</v>
      </c>
      <c r="F140" s="82">
        <v>9.4</v>
      </c>
      <c r="G140" s="83">
        <v>71.313699999999997</v>
      </c>
      <c r="H140" s="83">
        <v>5.2519999999999998</v>
      </c>
      <c r="I140" s="84">
        <f>SUM(表1[[#This Row],[德育]:[文体]])</f>
        <v>85.965699999999998</v>
      </c>
      <c r="J140" s="56">
        <v>2</v>
      </c>
      <c r="K140" s="56">
        <v>27</v>
      </c>
      <c r="L140" s="85">
        <f>表1[[#This Row],[班级
名次]]/表1[[#This Row],[班级
人数]]</f>
        <v>7.407407407407407E-2</v>
      </c>
      <c r="M140" s="57">
        <v>13</v>
      </c>
      <c r="N140" s="58">
        <v>146</v>
      </c>
      <c r="O140" s="86">
        <f>表1[[#This Row],[专业
名次]]/表1[[#This Row],[专业
人数]]</f>
        <v>8.9041095890410954E-2</v>
      </c>
      <c r="P140" s="52"/>
    </row>
    <row r="141" spans="1:16" ht="17.399999999999999" customHeight="1" x14ac:dyDescent="0.25">
      <c r="A141" s="35">
        <v>137</v>
      </c>
      <c r="B141" s="108" t="s">
        <v>386</v>
      </c>
      <c r="C141" s="54" t="s">
        <v>387</v>
      </c>
      <c r="D141" s="54" t="s">
        <v>241</v>
      </c>
      <c r="E141" s="55" t="s">
        <v>238</v>
      </c>
      <c r="F141" s="82">
        <v>9.0500000000000007</v>
      </c>
      <c r="G141" s="83">
        <v>70.754400000000004</v>
      </c>
      <c r="H141" s="83">
        <v>5.2629999999999999</v>
      </c>
      <c r="I141" s="84">
        <f>SUM(表1[[#This Row],[德育]:[文体]])</f>
        <v>85.067400000000006</v>
      </c>
      <c r="J141" s="56">
        <v>4</v>
      </c>
      <c r="K141" s="56">
        <v>27</v>
      </c>
      <c r="L141" s="85">
        <f>表1[[#This Row],[班级
名次]]/表1[[#This Row],[班级
人数]]</f>
        <v>0.14814814814814814</v>
      </c>
      <c r="M141" s="57">
        <v>21</v>
      </c>
      <c r="N141" s="58">
        <v>146</v>
      </c>
      <c r="O141" s="86">
        <f>表1[[#This Row],[专业
名次]]/表1[[#This Row],[专业
人数]]</f>
        <v>0.14383561643835616</v>
      </c>
      <c r="P141" s="52"/>
    </row>
    <row r="142" spans="1:16" ht="17.399999999999999" customHeight="1" x14ac:dyDescent="0.25">
      <c r="A142" s="35">
        <v>138</v>
      </c>
      <c r="B142" s="108" t="s">
        <v>388</v>
      </c>
      <c r="C142" s="54" t="s">
        <v>389</v>
      </c>
      <c r="D142" s="54" t="s">
        <v>241</v>
      </c>
      <c r="E142" s="55" t="s">
        <v>238</v>
      </c>
      <c r="F142" s="82">
        <v>8.35</v>
      </c>
      <c r="G142" s="83">
        <v>69.678399999999996</v>
      </c>
      <c r="H142" s="83">
        <v>4.8460000000000001</v>
      </c>
      <c r="I142" s="84">
        <f>SUM(表1[[#This Row],[德育]:[文体]])</f>
        <v>82.874399999999994</v>
      </c>
      <c r="J142" s="56">
        <v>9</v>
      </c>
      <c r="K142" s="56">
        <v>27</v>
      </c>
      <c r="L142" s="85">
        <f>表1[[#This Row],[班级
名次]]/表1[[#This Row],[班级
人数]]</f>
        <v>0.33333333333333331</v>
      </c>
      <c r="M142" s="57">
        <v>37</v>
      </c>
      <c r="N142" s="58">
        <v>146</v>
      </c>
      <c r="O142" s="86">
        <f>表1[[#This Row],[专业
名次]]/表1[[#This Row],[专业
人数]]</f>
        <v>0.25342465753424659</v>
      </c>
      <c r="P142" s="52"/>
    </row>
    <row r="143" spans="1:16" ht="17.399999999999999" customHeight="1" x14ac:dyDescent="0.25">
      <c r="A143" s="35">
        <v>139</v>
      </c>
      <c r="B143" s="108" t="s">
        <v>390</v>
      </c>
      <c r="C143" s="54" t="s">
        <v>157</v>
      </c>
      <c r="D143" s="54" t="s">
        <v>241</v>
      </c>
      <c r="E143" s="55" t="s">
        <v>238</v>
      </c>
      <c r="F143" s="82">
        <v>9.5</v>
      </c>
      <c r="G143" s="83">
        <v>68.618499999999997</v>
      </c>
      <c r="H143" s="83">
        <v>5.98</v>
      </c>
      <c r="I143" s="84">
        <f>SUM(表1[[#This Row],[德育]:[文体]])</f>
        <v>84.098500000000001</v>
      </c>
      <c r="J143" s="56">
        <v>6</v>
      </c>
      <c r="K143" s="56">
        <v>27</v>
      </c>
      <c r="L143" s="85">
        <f>表1[[#This Row],[班级
名次]]/表1[[#This Row],[班级
人数]]</f>
        <v>0.22222222222222221</v>
      </c>
      <c r="M143" s="57">
        <v>25</v>
      </c>
      <c r="N143" s="58">
        <v>146</v>
      </c>
      <c r="O143" s="86">
        <f>表1[[#This Row],[专业
名次]]/表1[[#This Row],[专业
人数]]</f>
        <v>0.17123287671232876</v>
      </c>
      <c r="P143" s="52"/>
    </row>
    <row r="144" spans="1:16" ht="17.399999999999999" customHeight="1" x14ac:dyDescent="0.25">
      <c r="A144" s="35">
        <v>140</v>
      </c>
      <c r="B144" s="108" t="s">
        <v>391</v>
      </c>
      <c r="C144" s="54" t="s">
        <v>392</v>
      </c>
      <c r="D144" s="54" t="s">
        <v>241</v>
      </c>
      <c r="E144" s="55" t="s">
        <v>238</v>
      </c>
      <c r="F144" s="82">
        <v>8.4499999999999993</v>
      </c>
      <c r="G144" s="83">
        <v>65.315200000000004</v>
      </c>
      <c r="H144" s="83">
        <v>4.3369999999999997</v>
      </c>
      <c r="I144" s="84">
        <f>SUM(表1[[#This Row],[德育]:[文体]])</f>
        <v>78.102200000000011</v>
      </c>
      <c r="J144" s="56">
        <v>18</v>
      </c>
      <c r="K144" s="56">
        <v>27</v>
      </c>
      <c r="L144" s="85">
        <f>表1[[#This Row],[班级
名次]]/表1[[#This Row],[班级
人数]]</f>
        <v>0.66666666666666663</v>
      </c>
      <c r="M144" s="57">
        <v>101</v>
      </c>
      <c r="N144" s="58">
        <v>146</v>
      </c>
      <c r="O144" s="86">
        <f>表1[[#This Row],[专业
名次]]/表1[[#This Row],[专业
人数]]</f>
        <v>0.69178082191780821</v>
      </c>
      <c r="P144" s="52"/>
    </row>
    <row r="145" spans="1:16" ht="17.399999999999999" customHeight="1" x14ac:dyDescent="0.25">
      <c r="A145" s="35">
        <v>141</v>
      </c>
      <c r="B145" s="108" t="s">
        <v>393</v>
      </c>
      <c r="C145" s="54" t="s">
        <v>394</v>
      </c>
      <c r="D145" s="54" t="s">
        <v>241</v>
      </c>
      <c r="E145" s="55" t="s">
        <v>238</v>
      </c>
      <c r="F145" s="82">
        <v>8.65</v>
      </c>
      <c r="G145" s="83">
        <v>68.099299999999999</v>
      </c>
      <c r="H145" s="83">
        <v>4.8090000000000002</v>
      </c>
      <c r="I145" s="84">
        <f>SUM(表1[[#This Row],[德育]:[文体]])</f>
        <v>81.558300000000003</v>
      </c>
      <c r="J145" s="56">
        <v>12</v>
      </c>
      <c r="K145" s="56">
        <v>27</v>
      </c>
      <c r="L145" s="85">
        <f>表1[[#This Row],[班级
名次]]/表1[[#This Row],[班级
人数]]</f>
        <v>0.44444444444444442</v>
      </c>
      <c r="M145" s="57">
        <v>57</v>
      </c>
      <c r="N145" s="58">
        <v>146</v>
      </c>
      <c r="O145" s="86">
        <f>表1[[#This Row],[专业
名次]]/表1[[#This Row],[专业
人数]]</f>
        <v>0.3904109589041096</v>
      </c>
      <c r="P145" s="52"/>
    </row>
    <row r="146" spans="1:16" ht="17.399999999999999" customHeight="1" x14ac:dyDescent="0.25">
      <c r="A146" s="35">
        <v>142</v>
      </c>
      <c r="B146" s="108" t="s">
        <v>395</v>
      </c>
      <c r="C146" s="54" t="s">
        <v>396</v>
      </c>
      <c r="D146" s="54" t="s">
        <v>241</v>
      </c>
      <c r="E146" s="55" t="s">
        <v>238</v>
      </c>
      <c r="F146" s="82">
        <v>8.5</v>
      </c>
      <c r="G146" s="83">
        <v>65.42</v>
      </c>
      <c r="H146" s="83">
        <v>4.6710000000000003</v>
      </c>
      <c r="I146" s="84">
        <f>SUM(表1[[#This Row],[德育]:[文体]])</f>
        <v>78.591000000000008</v>
      </c>
      <c r="J146" s="56">
        <v>16</v>
      </c>
      <c r="K146" s="56">
        <v>27</v>
      </c>
      <c r="L146" s="85">
        <f>表1[[#This Row],[班级
名次]]/表1[[#This Row],[班级
人数]]</f>
        <v>0.59259259259259256</v>
      </c>
      <c r="M146" s="57">
        <v>94</v>
      </c>
      <c r="N146" s="58">
        <v>146</v>
      </c>
      <c r="O146" s="86">
        <f>表1[[#This Row],[专业
名次]]/表1[[#This Row],[专业
人数]]</f>
        <v>0.64383561643835618</v>
      </c>
      <c r="P146" s="52"/>
    </row>
    <row r="147" spans="1:16" ht="17.399999999999999" customHeight="1" x14ac:dyDescent="0.25">
      <c r="A147" s="35">
        <v>143</v>
      </c>
      <c r="B147" s="108" t="s">
        <v>397</v>
      </c>
      <c r="C147" s="54" t="s">
        <v>398</v>
      </c>
      <c r="D147" s="54" t="s">
        <v>241</v>
      </c>
      <c r="E147" s="55" t="s">
        <v>238</v>
      </c>
      <c r="F147" s="82">
        <v>9</v>
      </c>
      <c r="G147" s="83">
        <v>68.607699999999994</v>
      </c>
      <c r="H147" s="83">
        <v>4.47</v>
      </c>
      <c r="I147" s="84">
        <f>SUM(表1[[#This Row],[德育]:[文体]])</f>
        <v>82.077699999999993</v>
      </c>
      <c r="J147" s="56">
        <v>11</v>
      </c>
      <c r="K147" s="56">
        <v>27</v>
      </c>
      <c r="L147" s="85">
        <f>表1[[#This Row],[班级
名次]]/表1[[#This Row],[班级
人数]]</f>
        <v>0.40740740740740738</v>
      </c>
      <c r="M147" s="57">
        <v>49</v>
      </c>
      <c r="N147" s="58">
        <v>146</v>
      </c>
      <c r="O147" s="86">
        <f>表1[[#This Row],[专业
名次]]/表1[[#This Row],[专业
人数]]</f>
        <v>0.33561643835616439</v>
      </c>
      <c r="P147" s="52"/>
    </row>
    <row r="148" spans="1:16" ht="17.399999999999999" customHeight="1" x14ac:dyDescent="0.25">
      <c r="A148" s="35">
        <v>144</v>
      </c>
      <c r="B148" s="108" t="s">
        <v>399</v>
      </c>
      <c r="C148" s="54" t="s">
        <v>400</v>
      </c>
      <c r="D148" s="54" t="s">
        <v>241</v>
      </c>
      <c r="E148" s="55" t="s">
        <v>238</v>
      </c>
      <c r="F148" s="82">
        <v>9.6</v>
      </c>
      <c r="G148" s="83">
        <v>69.681200000000004</v>
      </c>
      <c r="H148" s="83">
        <v>4.5599999999999996</v>
      </c>
      <c r="I148" s="84">
        <f>SUM(表1[[#This Row],[德育]:[文体]])</f>
        <v>83.841200000000001</v>
      </c>
      <c r="J148" s="56">
        <v>7</v>
      </c>
      <c r="K148" s="56">
        <v>27</v>
      </c>
      <c r="L148" s="85">
        <f>表1[[#This Row],[班级
名次]]/表1[[#This Row],[班级
人数]]</f>
        <v>0.25925925925925924</v>
      </c>
      <c r="M148" s="57">
        <v>27</v>
      </c>
      <c r="N148" s="58">
        <v>146</v>
      </c>
      <c r="O148" s="86">
        <f>表1[[#This Row],[专业
名次]]/表1[[#This Row],[专业
人数]]</f>
        <v>0.18493150684931506</v>
      </c>
      <c r="P148" s="52"/>
    </row>
    <row r="149" spans="1:16" ht="17.399999999999999" customHeight="1" x14ac:dyDescent="0.25">
      <c r="A149" s="35">
        <v>145</v>
      </c>
      <c r="B149" s="108" t="s">
        <v>401</v>
      </c>
      <c r="C149" s="54" t="s">
        <v>402</v>
      </c>
      <c r="D149" s="54" t="s">
        <v>241</v>
      </c>
      <c r="E149" s="55" t="s">
        <v>238</v>
      </c>
      <c r="F149" s="82">
        <v>10</v>
      </c>
      <c r="G149" s="83">
        <v>71.839399999999998</v>
      </c>
      <c r="H149" s="83">
        <v>5.67</v>
      </c>
      <c r="I149" s="84">
        <f>SUM(表1[[#This Row],[德育]:[文体]])</f>
        <v>87.509399999999999</v>
      </c>
      <c r="J149" s="56">
        <v>1</v>
      </c>
      <c r="K149" s="56">
        <v>27</v>
      </c>
      <c r="L149" s="85">
        <f>表1[[#This Row],[班级
名次]]/表1[[#This Row],[班级
人数]]</f>
        <v>3.7037037037037035E-2</v>
      </c>
      <c r="M149" s="57">
        <v>5</v>
      </c>
      <c r="N149" s="58">
        <v>146</v>
      </c>
      <c r="O149" s="86">
        <f>表1[[#This Row],[专业
名次]]/表1[[#This Row],[专业
人数]]</f>
        <v>3.4246575342465752E-2</v>
      </c>
      <c r="P149" s="52"/>
    </row>
    <row r="150" spans="1:16" ht="17.399999999999999" customHeight="1" x14ac:dyDescent="0.25">
      <c r="A150" s="35">
        <v>146</v>
      </c>
      <c r="B150" s="108" t="s">
        <v>403</v>
      </c>
      <c r="C150" s="54" t="s">
        <v>404</v>
      </c>
      <c r="D150" s="54" t="s">
        <v>241</v>
      </c>
      <c r="E150" s="55" t="s">
        <v>238</v>
      </c>
      <c r="F150" s="82">
        <v>8.3000000000000007</v>
      </c>
      <c r="G150" s="83">
        <v>68.771199999999993</v>
      </c>
      <c r="H150" s="83">
        <v>4.46</v>
      </c>
      <c r="I150" s="84">
        <f>SUM(表1[[#This Row],[德育]:[文体]])</f>
        <v>81.531199999999984</v>
      </c>
      <c r="J150" s="56">
        <v>13</v>
      </c>
      <c r="K150" s="56">
        <v>27</v>
      </c>
      <c r="L150" s="85">
        <f>表1[[#This Row],[班级
名次]]/表1[[#This Row],[班级
人数]]</f>
        <v>0.48148148148148145</v>
      </c>
      <c r="M150" s="57">
        <v>58</v>
      </c>
      <c r="N150" s="58">
        <v>146</v>
      </c>
      <c r="O150" s="86">
        <f>表1[[#This Row],[专业
名次]]/表1[[#This Row],[专业
人数]]</f>
        <v>0.39726027397260272</v>
      </c>
      <c r="P150" s="52"/>
    </row>
    <row r="151" spans="1:16" ht="17.399999999999999" customHeight="1" x14ac:dyDescent="0.25">
      <c r="A151" s="35">
        <v>147</v>
      </c>
      <c r="B151" s="108" t="s">
        <v>405</v>
      </c>
      <c r="C151" s="54" t="s">
        <v>406</v>
      </c>
      <c r="D151" s="54" t="s">
        <v>241</v>
      </c>
      <c r="E151" s="55" t="s">
        <v>238</v>
      </c>
      <c r="F151" s="82">
        <v>8.9</v>
      </c>
      <c r="G151" s="83">
        <v>70.957400000000007</v>
      </c>
      <c r="H151" s="83">
        <v>4.9710000000000001</v>
      </c>
      <c r="I151" s="84">
        <f>SUM(表1[[#This Row],[德育]:[文体]])</f>
        <v>84.828400000000016</v>
      </c>
      <c r="J151" s="56">
        <v>5</v>
      </c>
      <c r="K151" s="56">
        <v>27</v>
      </c>
      <c r="L151" s="85">
        <f>表1[[#This Row],[班级
名次]]/表1[[#This Row],[班级
人数]]</f>
        <v>0.18518518518518517</v>
      </c>
      <c r="M151" s="57">
        <v>22</v>
      </c>
      <c r="N151" s="58">
        <v>146</v>
      </c>
      <c r="O151" s="86">
        <f>表1[[#This Row],[专业
名次]]/表1[[#This Row],[专业
人数]]</f>
        <v>0.15068493150684931</v>
      </c>
      <c r="P151" s="52"/>
    </row>
    <row r="152" spans="1:16" ht="17.399999999999999" customHeight="1" x14ac:dyDescent="0.25">
      <c r="A152" s="35">
        <v>148</v>
      </c>
      <c r="B152" s="108" t="s">
        <v>407</v>
      </c>
      <c r="C152" s="54" t="s">
        <v>408</v>
      </c>
      <c r="D152" s="54" t="s">
        <v>241</v>
      </c>
      <c r="E152" s="55" t="s">
        <v>238</v>
      </c>
      <c r="F152" s="82">
        <v>9.4499999999999993</v>
      </c>
      <c r="G152" s="83">
        <v>68.523899999999998</v>
      </c>
      <c r="H152" s="83">
        <v>4.415</v>
      </c>
      <c r="I152" s="84">
        <f>SUM(表1[[#This Row],[德育]:[文体]])</f>
        <v>82.388900000000007</v>
      </c>
      <c r="J152" s="56">
        <v>10</v>
      </c>
      <c r="K152" s="56">
        <v>27</v>
      </c>
      <c r="L152" s="85">
        <f>表1[[#This Row],[班级
名次]]/表1[[#This Row],[班级
人数]]</f>
        <v>0.37037037037037035</v>
      </c>
      <c r="M152" s="57">
        <v>45</v>
      </c>
      <c r="N152" s="58">
        <v>146</v>
      </c>
      <c r="O152" s="86">
        <f>表1[[#This Row],[专业
名次]]/表1[[#This Row],[专业
人数]]</f>
        <v>0.30821917808219179</v>
      </c>
      <c r="P152" s="52"/>
    </row>
    <row r="153" spans="1:16" ht="17.399999999999999" customHeight="1" x14ac:dyDescent="0.25">
      <c r="A153" s="35">
        <v>149</v>
      </c>
      <c r="B153" s="108" t="s">
        <v>409</v>
      </c>
      <c r="C153" s="54" t="s">
        <v>410</v>
      </c>
      <c r="D153" s="54" t="s">
        <v>241</v>
      </c>
      <c r="E153" s="55" t="s">
        <v>238</v>
      </c>
      <c r="F153" s="82">
        <v>9.0500000000000007</v>
      </c>
      <c r="G153" s="83">
        <v>62.642400000000002</v>
      </c>
      <c r="H153" s="83">
        <v>4.3220000000000001</v>
      </c>
      <c r="I153" s="84">
        <f>SUM(表1[[#This Row],[德育]:[文体]])</f>
        <v>76.014400000000009</v>
      </c>
      <c r="J153" s="56">
        <v>21</v>
      </c>
      <c r="K153" s="56">
        <v>27</v>
      </c>
      <c r="L153" s="85">
        <f>表1[[#This Row],[班级
名次]]/表1[[#This Row],[班级
人数]]</f>
        <v>0.77777777777777779</v>
      </c>
      <c r="M153" s="57">
        <v>115</v>
      </c>
      <c r="N153" s="58">
        <v>146</v>
      </c>
      <c r="O153" s="86">
        <f>表1[[#This Row],[专业
名次]]/表1[[#This Row],[专业
人数]]</f>
        <v>0.78767123287671237</v>
      </c>
      <c r="P153" s="52"/>
    </row>
    <row r="154" spans="1:16" ht="17.399999999999999" customHeight="1" x14ac:dyDescent="0.25">
      <c r="A154" s="35">
        <v>150</v>
      </c>
      <c r="B154" s="108">
        <v>2017010519</v>
      </c>
      <c r="C154" s="54" t="s">
        <v>411</v>
      </c>
      <c r="D154" s="54" t="s">
        <v>241</v>
      </c>
      <c r="E154" s="55" t="s">
        <v>40</v>
      </c>
      <c r="F154" s="82">
        <v>8.5500000000000007</v>
      </c>
      <c r="G154" s="83">
        <v>55.863100000000003</v>
      </c>
      <c r="H154" s="83">
        <v>4.1509999999999998</v>
      </c>
      <c r="I154" s="84">
        <f>SUM(表1[[#This Row],[德育]:[文体]])</f>
        <v>68.564099999999996</v>
      </c>
      <c r="J154" s="56">
        <v>29</v>
      </c>
      <c r="K154" s="56">
        <v>30</v>
      </c>
      <c r="L154" s="85">
        <f>表1[[#This Row],[班级
名次]]/表1[[#This Row],[班级
人数]]</f>
        <v>0.96666666666666667</v>
      </c>
      <c r="M154" s="57">
        <v>55</v>
      </c>
      <c r="N154" s="58">
        <v>59</v>
      </c>
      <c r="O154" s="86">
        <f>表1[[#This Row],[专业
名次]]/表1[[#This Row],[专业
人数]]</f>
        <v>0.93220338983050843</v>
      </c>
      <c r="P154" s="52"/>
    </row>
    <row r="155" spans="1:16" ht="17.399999999999999" customHeight="1" x14ac:dyDescent="0.25">
      <c r="A155" s="35">
        <v>151</v>
      </c>
      <c r="B155" s="108" t="s">
        <v>412</v>
      </c>
      <c r="C155" s="54" t="s">
        <v>413</v>
      </c>
      <c r="D155" s="54" t="s">
        <v>241</v>
      </c>
      <c r="E155" s="55" t="s">
        <v>177</v>
      </c>
      <c r="F155" s="82">
        <v>8.3000000000000007</v>
      </c>
      <c r="G155" s="83">
        <v>66.281000000000006</v>
      </c>
      <c r="H155" s="83">
        <v>3.806</v>
      </c>
      <c r="I155" s="84">
        <f>SUM(表1[[#This Row],[德育]:[文体]])</f>
        <v>78.387</v>
      </c>
      <c r="J155" s="56">
        <v>14</v>
      </c>
      <c r="K155" s="56">
        <v>30</v>
      </c>
      <c r="L155" s="85">
        <f>表1[[#This Row],[班级
名次]]/表1[[#This Row],[班级
人数]]</f>
        <v>0.46666666666666667</v>
      </c>
      <c r="M155" s="57">
        <v>22</v>
      </c>
      <c r="N155" s="58">
        <v>59</v>
      </c>
      <c r="O155" s="86">
        <f>表1[[#This Row],[专业
名次]]/表1[[#This Row],[专业
人数]]</f>
        <v>0.3728813559322034</v>
      </c>
      <c r="P155" s="52"/>
    </row>
    <row r="156" spans="1:16" ht="17.399999999999999" customHeight="1" x14ac:dyDescent="0.25">
      <c r="A156" s="35">
        <v>152</v>
      </c>
      <c r="B156" s="108" t="s">
        <v>414</v>
      </c>
      <c r="C156" s="54" t="s">
        <v>415</v>
      </c>
      <c r="D156" s="54" t="s">
        <v>241</v>
      </c>
      <c r="E156" s="55" t="s">
        <v>177</v>
      </c>
      <c r="F156" s="82">
        <v>9.0500000000000007</v>
      </c>
      <c r="G156" s="83">
        <v>67.8</v>
      </c>
      <c r="H156" s="83">
        <v>4.47</v>
      </c>
      <c r="I156" s="84">
        <f>SUM(表1[[#This Row],[德育]:[文体]])</f>
        <v>81.319999999999993</v>
      </c>
      <c r="J156" s="56">
        <v>7</v>
      </c>
      <c r="K156" s="56">
        <v>30</v>
      </c>
      <c r="L156" s="85">
        <f>表1[[#This Row],[班级
名次]]/表1[[#This Row],[班级
人数]]</f>
        <v>0.23333333333333334</v>
      </c>
      <c r="M156" s="57">
        <v>11</v>
      </c>
      <c r="N156" s="58">
        <v>59</v>
      </c>
      <c r="O156" s="86">
        <f>表1[[#This Row],[专业
名次]]/表1[[#This Row],[专业
人数]]</f>
        <v>0.1864406779661017</v>
      </c>
      <c r="P156" s="52"/>
    </row>
    <row r="157" spans="1:16" ht="17.399999999999999" customHeight="1" x14ac:dyDescent="0.25">
      <c r="A157" s="35">
        <v>153</v>
      </c>
      <c r="B157" s="108" t="s">
        <v>416</v>
      </c>
      <c r="C157" s="54" t="s">
        <v>417</v>
      </c>
      <c r="D157" s="54" t="s">
        <v>241</v>
      </c>
      <c r="E157" s="55" t="s">
        <v>40</v>
      </c>
      <c r="F157" s="82">
        <v>9.1999999999999993</v>
      </c>
      <c r="G157" s="83">
        <v>70.16</v>
      </c>
      <c r="H157" s="83">
        <v>4.62</v>
      </c>
      <c r="I157" s="84">
        <f>SUM(表1[[#This Row],[德育]:[文体]])</f>
        <v>83.98</v>
      </c>
      <c r="J157" s="56">
        <v>4</v>
      </c>
      <c r="K157" s="56">
        <v>30</v>
      </c>
      <c r="L157" s="85">
        <f>表1[[#This Row],[班级
名次]]/表1[[#This Row],[班级
人数]]</f>
        <v>0.13333333333333333</v>
      </c>
      <c r="M157" s="57">
        <v>4</v>
      </c>
      <c r="N157" s="58">
        <v>59</v>
      </c>
      <c r="O157" s="86">
        <f>表1[[#This Row],[专业
名次]]/表1[[#This Row],[专业
人数]]</f>
        <v>6.7796610169491525E-2</v>
      </c>
      <c r="P157" s="52"/>
    </row>
    <row r="158" spans="1:16" ht="17.399999999999999" customHeight="1" x14ac:dyDescent="0.25">
      <c r="A158" s="35">
        <v>154</v>
      </c>
      <c r="B158" s="108" t="s">
        <v>418</v>
      </c>
      <c r="C158" s="54" t="s">
        <v>419</v>
      </c>
      <c r="D158" s="54" t="s">
        <v>241</v>
      </c>
      <c r="E158" s="55" t="s">
        <v>177</v>
      </c>
      <c r="F158" s="82">
        <v>8.35</v>
      </c>
      <c r="G158" s="83">
        <v>67.02</v>
      </c>
      <c r="H158" s="83">
        <v>4.8600000000000003</v>
      </c>
      <c r="I158" s="84">
        <f>SUM(表1[[#This Row],[德育]:[文体]])</f>
        <v>80.22999999999999</v>
      </c>
      <c r="J158" s="56">
        <v>10</v>
      </c>
      <c r="K158" s="56">
        <v>30</v>
      </c>
      <c r="L158" s="85">
        <f>表1[[#This Row],[班级
名次]]/表1[[#This Row],[班级
人数]]</f>
        <v>0.33333333333333331</v>
      </c>
      <c r="M158" s="57">
        <v>16</v>
      </c>
      <c r="N158" s="58">
        <v>59</v>
      </c>
      <c r="O158" s="86">
        <f>表1[[#This Row],[专业
名次]]/表1[[#This Row],[专业
人数]]</f>
        <v>0.2711864406779661</v>
      </c>
      <c r="P158" s="52"/>
    </row>
    <row r="159" spans="1:16" ht="17.399999999999999" customHeight="1" x14ac:dyDescent="0.25">
      <c r="A159" s="35">
        <v>155</v>
      </c>
      <c r="B159" s="108" t="s">
        <v>420</v>
      </c>
      <c r="C159" s="54" t="s">
        <v>41</v>
      </c>
      <c r="D159" s="54" t="s">
        <v>241</v>
      </c>
      <c r="E159" s="55" t="s">
        <v>40</v>
      </c>
      <c r="F159" s="82">
        <v>9.1999999999999993</v>
      </c>
      <c r="G159" s="83">
        <v>71.58</v>
      </c>
      <c r="H159" s="83">
        <v>4.22</v>
      </c>
      <c r="I159" s="84">
        <f>SUM(表1[[#This Row],[德育]:[文体]])</f>
        <v>85</v>
      </c>
      <c r="J159" s="56">
        <v>2</v>
      </c>
      <c r="K159" s="56">
        <v>30</v>
      </c>
      <c r="L159" s="85">
        <f>表1[[#This Row],[班级
名次]]/表1[[#This Row],[班级
人数]]</f>
        <v>6.6666666666666666E-2</v>
      </c>
      <c r="M159" s="57">
        <v>2</v>
      </c>
      <c r="N159" s="58">
        <v>59</v>
      </c>
      <c r="O159" s="86">
        <f>表1[[#This Row],[专业
名次]]/表1[[#This Row],[专业
人数]]</f>
        <v>3.3898305084745763E-2</v>
      </c>
      <c r="P159" s="52"/>
    </row>
    <row r="160" spans="1:16" ht="17.399999999999999" customHeight="1" x14ac:dyDescent="0.25">
      <c r="A160" s="35">
        <v>156</v>
      </c>
      <c r="B160" s="108" t="s">
        <v>421</v>
      </c>
      <c r="C160" s="54" t="s">
        <v>422</v>
      </c>
      <c r="D160" s="54" t="s">
        <v>241</v>
      </c>
      <c r="E160" s="55" t="s">
        <v>177</v>
      </c>
      <c r="F160" s="82">
        <v>8.1999999999999993</v>
      </c>
      <c r="G160" s="83">
        <v>63.97</v>
      </c>
      <c r="H160" s="83">
        <v>3.8</v>
      </c>
      <c r="I160" s="84">
        <f>SUM(表1[[#This Row],[德育]:[文体]])</f>
        <v>75.97</v>
      </c>
      <c r="J160" s="56">
        <v>18</v>
      </c>
      <c r="K160" s="56">
        <v>30</v>
      </c>
      <c r="L160" s="85">
        <f>表1[[#This Row],[班级
名次]]/表1[[#This Row],[班级
人数]]</f>
        <v>0.6</v>
      </c>
      <c r="M160" s="57">
        <v>32</v>
      </c>
      <c r="N160" s="58">
        <v>59</v>
      </c>
      <c r="O160" s="86">
        <f>表1[[#This Row],[专业
名次]]/表1[[#This Row],[专业
人数]]</f>
        <v>0.5423728813559322</v>
      </c>
      <c r="P160" s="52"/>
    </row>
    <row r="161" spans="1:16" ht="17.399999999999999" customHeight="1" x14ac:dyDescent="0.25">
      <c r="A161" s="35">
        <v>157</v>
      </c>
      <c r="B161" s="108" t="s">
        <v>423</v>
      </c>
      <c r="C161" s="54" t="s">
        <v>424</v>
      </c>
      <c r="D161" s="54" t="s">
        <v>241</v>
      </c>
      <c r="E161" s="55" t="s">
        <v>40</v>
      </c>
      <c r="F161" s="82">
        <v>8.3000000000000007</v>
      </c>
      <c r="G161" s="83">
        <v>64.738500000000002</v>
      </c>
      <c r="H161" s="83">
        <v>3.9769999999999999</v>
      </c>
      <c r="I161" s="84">
        <f>SUM(表1[[#This Row],[德育]:[文体]])</f>
        <v>77.015500000000003</v>
      </c>
      <c r="J161" s="56">
        <v>17</v>
      </c>
      <c r="K161" s="56">
        <v>30</v>
      </c>
      <c r="L161" s="85">
        <f>表1[[#This Row],[班级
名次]]/表1[[#This Row],[班级
人数]]</f>
        <v>0.56666666666666665</v>
      </c>
      <c r="M161" s="57">
        <v>28</v>
      </c>
      <c r="N161" s="58">
        <v>59</v>
      </c>
      <c r="O161" s="86">
        <f>表1[[#This Row],[专业
名次]]/表1[[#This Row],[专业
人数]]</f>
        <v>0.47457627118644069</v>
      </c>
      <c r="P161" s="52"/>
    </row>
    <row r="162" spans="1:16" ht="17.399999999999999" customHeight="1" x14ac:dyDescent="0.25">
      <c r="A162" s="35">
        <v>158</v>
      </c>
      <c r="B162" s="108" t="s">
        <v>425</v>
      </c>
      <c r="C162" s="54" t="s">
        <v>426</v>
      </c>
      <c r="D162" s="54" t="s">
        <v>241</v>
      </c>
      <c r="E162" s="55" t="s">
        <v>40</v>
      </c>
      <c r="F162" s="82">
        <v>8.25</v>
      </c>
      <c r="G162" s="83">
        <v>66.881</v>
      </c>
      <c r="H162" s="83">
        <v>4.3860000000000001</v>
      </c>
      <c r="I162" s="84">
        <f>SUM(表1[[#This Row],[德育]:[文体]])</f>
        <v>79.516999999999996</v>
      </c>
      <c r="J162" s="56">
        <v>11</v>
      </c>
      <c r="K162" s="56">
        <v>30</v>
      </c>
      <c r="L162" s="85">
        <f>表1[[#This Row],[班级
名次]]/表1[[#This Row],[班级
人数]]</f>
        <v>0.36666666666666664</v>
      </c>
      <c r="M162" s="57">
        <v>18</v>
      </c>
      <c r="N162" s="58">
        <v>59</v>
      </c>
      <c r="O162" s="86">
        <f>表1[[#This Row],[专业
名次]]/表1[[#This Row],[专业
人数]]</f>
        <v>0.30508474576271188</v>
      </c>
      <c r="P162" s="52"/>
    </row>
    <row r="163" spans="1:16" ht="17.399999999999999" customHeight="1" x14ac:dyDescent="0.25">
      <c r="A163" s="35">
        <v>159</v>
      </c>
      <c r="B163" s="108" t="s">
        <v>427</v>
      </c>
      <c r="C163" s="54" t="s">
        <v>149</v>
      </c>
      <c r="D163" s="54" t="s">
        <v>241</v>
      </c>
      <c r="E163" s="55" t="s">
        <v>40</v>
      </c>
      <c r="F163" s="82">
        <v>9.52</v>
      </c>
      <c r="G163" s="83">
        <v>64.73</v>
      </c>
      <c r="H163" s="83">
        <v>5.19</v>
      </c>
      <c r="I163" s="84">
        <f>SUM(表1[[#This Row],[德育]:[文体]])</f>
        <v>79.44</v>
      </c>
      <c r="J163" s="56">
        <v>12</v>
      </c>
      <c r="K163" s="56">
        <v>30</v>
      </c>
      <c r="L163" s="85">
        <f>表1[[#This Row],[班级
名次]]/表1[[#This Row],[班级
人数]]</f>
        <v>0.4</v>
      </c>
      <c r="M163" s="57">
        <v>19</v>
      </c>
      <c r="N163" s="58">
        <v>59</v>
      </c>
      <c r="O163" s="86">
        <f>表1[[#This Row],[专业
名次]]/表1[[#This Row],[专业
人数]]</f>
        <v>0.32203389830508472</v>
      </c>
      <c r="P163" s="52"/>
    </row>
    <row r="164" spans="1:16" ht="17.399999999999999" customHeight="1" x14ac:dyDescent="0.25">
      <c r="A164" s="35">
        <v>160</v>
      </c>
      <c r="B164" s="108" t="s">
        <v>428</v>
      </c>
      <c r="C164" s="54" t="s">
        <v>429</v>
      </c>
      <c r="D164" s="54" t="s">
        <v>241</v>
      </c>
      <c r="E164" s="55" t="s">
        <v>40</v>
      </c>
      <c r="F164" s="82">
        <v>8.3000000000000007</v>
      </c>
      <c r="G164" s="83">
        <v>60.74</v>
      </c>
      <c r="H164" s="83">
        <v>3.81</v>
      </c>
      <c r="I164" s="84">
        <f>SUM(表1[[#This Row],[德育]:[文体]])</f>
        <v>72.850000000000009</v>
      </c>
      <c r="J164" s="56">
        <v>26</v>
      </c>
      <c r="K164" s="56">
        <v>30</v>
      </c>
      <c r="L164" s="85">
        <f>表1[[#This Row],[班级
名次]]/表1[[#This Row],[班级
人数]]</f>
        <v>0.8666666666666667</v>
      </c>
      <c r="M164" s="57">
        <v>48</v>
      </c>
      <c r="N164" s="58">
        <v>59</v>
      </c>
      <c r="O164" s="86">
        <f>表1[[#This Row],[专业
名次]]/表1[[#This Row],[专业
人数]]</f>
        <v>0.81355932203389836</v>
      </c>
      <c r="P164" s="52"/>
    </row>
    <row r="165" spans="1:16" ht="17.399999999999999" customHeight="1" x14ac:dyDescent="0.25">
      <c r="A165" s="35">
        <v>161</v>
      </c>
      <c r="B165" s="109">
        <v>2017010531</v>
      </c>
      <c r="C165" s="91" t="s">
        <v>489</v>
      </c>
      <c r="D165" s="93" t="s">
        <v>488</v>
      </c>
      <c r="E165" s="94" t="s">
        <v>61</v>
      </c>
      <c r="F165" s="82">
        <v>7.73</v>
      </c>
      <c r="G165" s="83">
        <v>52.56</v>
      </c>
      <c r="H165" s="83">
        <v>4.3099999999999996</v>
      </c>
      <c r="I165" s="84">
        <f>SUM(表1[[#This Row],[德育]:[文体]])</f>
        <v>64.600000000000009</v>
      </c>
      <c r="J165" s="98">
        <v>27</v>
      </c>
      <c r="K165" s="101">
        <v>27</v>
      </c>
      <c r="L165" s="85">
        <f>表1[[#This Row],[班级
名次]]/表1[[#This Row],[班级
人数]]</f>
        <v>1</v>
      </c>
      <c r="M165" s="102">
        <v>52</v>
      </c>
      <c r="N165" s="104">
        <v>52</v>
      </c>
      <c r="O165" s="86">
        <f>表1[[#This Row],[专业
名次]]/表1[[#This Row],[专业
人数]]</f>
        <v>1</v>
      </c>
      <c r="P165" s="35"/>
    </row>
    <row r="166" spans="1:16" ht="17.399999999999999" customHeight="1" x14ac:dyDescent="0.25">
      <c r="A166" s="35">
        <v>162</v>
      </c>
      <c r="B166" s="108" t="s">
        <v>430</v>
      </c>
      <c r="C166" s="54" t="s">
        <v>431</v>
      </c>
      <c r="D166" s="54" t="s">
        <v>241</v>
      </c>
      <c r="E166" s="55" t="s">
        <v>40</v>
      </c>
      <c r="F166" s="82">
        <v>8.1999999999999993</v>
      </c>
      <c r="G166" s="83">
        <v>62.92</v>
      </c>
      <c r="H166" s="83">
        <v>3.9</v>
      </c>
      <c r="I166" s="84">
        <f>SUM(表1[[#This Row],[德育]:[文体]])</f>
        <v>75.02000000000001</v>
      </c>
      <c r="J166" s="56">
        <v>20</v>
      </c>
      <c r="K166" s="56">
        <v>30</v>
      </c>
      <c r="L166" s="85">
        <f>表1[[#This Row],[班级
名次]]/表1[[#This Row],[班级
人数]]</f>
        <v>0.66666666666666663</v>
      </c>
      <c r="M166" s="57">
        <v>38</v>
      </c>
      <c r="N166" s="58">
        <v>59</v>
      </c>
      <c r="O166" s="86">
        <f>表1[[#This Row],[专业
名次]]/表1[[#This Row],[专业
人数]]</f>
        <v>0.64406779661016944</v>
      </c>
      <c r="P166" s="52"/>
    </row>
    <row r="167" spans="1:16" ht="17.399999999999999" customHeight="1" x14ac:dyDescent="0.25">
      <c r="A167" s="35">
        <v>163</v>
      </c>
      <c r="B167" s="108">
        <v>2017010533</v>
      </c>
      <c r="C167" s="54" t="s">
        <v>432</v>
      </c>
      <c r="D167" s="54" t="s">
        <v>241</v>
      </c>
      <c r="E167" s="55" t="s">
        <v>229</v>
      </c>
      <c r="F167" s="82">
        <v>8.1</v>
      </c>
      <c r="G167" s="83">
        <v>62.45</v>
      </c>
      <c r="H167" s="83">
        <v>5.22</v>
      </c>
      <c r="I167" s="84">
        <f>SUM(表1[[#This Row],[德育]:[文体]])</f>
        <v>75.77</v>
      </c>
      <c r="J167" s="56">
        <v>25</v>
      </c>
      <c r="K167" s="56">
        <v>31</v>
      </c>
      <c r="L167" s="85">
        <f>表1[[#This Row],[班级
名次]]/表1[[#This Row],[班级
人数]]</f>
        <v>0.80645161290322576</v>
      </c>
      <c r="M167" s="57">
        <v>118</v>
      </c>
      <c r="N167" s="58">
        <v>146</v>
      </c>
      <c r="O167" s="86">
        <f>表1[[#This Row],[专业
名次]]/表1[[#This Row],[专业
人数]]</f>
        <v>0.80821917808219179</v>
      </c>
      <c r="P167" s="52"/>
    </row>
    <row r="168" spans="1:16" ht="17.399999999999999" customHeight="1" x14ac:dyDescent="0.25">
      <c r="A168" s="35">
        <v>164</v>
      </c>
      <c r="B168" s="108" t="s">
        <v>433</v>
      </c>
      <c r="C168" s="54" t="s">
        <v>434</v>
      </c>
      <c r="D168" s="54" t="s">
        <v>241</v>
      </c>
      <c r="E168" s="55" t="s">
        <v>40</v>
      </c>
      <c r="F168" s="82">
        <v>8.3000000000000007</v>
      </c>
      <c r="G168" s="83">
        <v>62.306100000000001</v>
      </c>
      <c r="H168" s="83">
        <v>4.1399999999999997</v>
      </c>
      <c r="I168" s="84">
        <f>SUM(表1[[#This Row],[德育]:[文体]])</f>
        <v>74.746099999999998</v>
      </c>
      <c r="J168" s="56">
        <v>22</v>
      </c>
      <c r="K168" s="56">
        <v>30</v>
      </c>
      <c r="L168" s="85">
        <f>表1[[#This Row],[班级
名次]]/表1[[#This Row],[班级
人数]]</f>
        <v>0.73333333333333328</v>
      </c>
      <c r="M168" s="57">
        <v>40</v>
      </c>
      <c r="N168" s="58">
        <v>59</v>
      </c>
      <c r="O168" s="86">
        <f>表1[[#This Row],[专业
名次]]/表1[[#This Row],[专业
人数]]</f>
        <v>0.67796610169491522</v>
      </c>
      <c r="P168" s="52"/>
    </row>
    <row r="169" spans="1:16" ht="17.399999999999999" customHeight="1" x14ac:dyDescent="0.25">
      <c r="A169" s="35">
        <v>165</v>
      </c>
      <c r="B169" s="108" t="s">
        <v>435</v>
      </c>
      <c r="C169" s="54" t="s">
        <v>436</v>
      </c>
      <c r="D169" s="54" t="s">
        <v>241</v>
      </c>
      <c r="E169" s="55" t="s">
        <v>40</v>
      </c>
      <c r="F169" s="82">
        <v>7.9</v>
      </c>
      <c r="G169" s="83">
        <v>65.3</v>
      </c>
      <c r="H169" s="83">
        <v>4.4800000000000004</v>
      </c>
      <c r="I169" s="84">
        <f>SUM(表1[[#This Row],[德育]:[文体]])</f>
        <v>77.680000000000007</v>
      </c>
      <c r="J169" s="56">
        <v>15</v>
      </c>
      <c r="K169" s="56">
        <v>30</v>
      </c>
      <c r="L169" s="85">
        <f>表1[[#This Row],[班级
名次]]/表1[[#This Row],[班级
人数]]</f>
        <v>0.5</v>
      </c>
      <c r="M169" s="57">
        <v>25</v>
      </c>
      <c r="N169" s="58">
        <v>59</v>
      </c>
      <c r="O169" s="86">
        <f>表1[[#This Row],[专业
名次]]/表1[[#This Row],[专业
人数]]</f>
        <v>0.42372881355932202</v>
      </c>
      <c r="P169" s="52"/>
    </row>
    <row r="170" spans="1:16" ht="17.399999999999999" customHeight="1" x14ac:dyDescent="0.25">
      <c r="A170" s="35">
        <v>166</v>
      </c>
      <c r="B170" s="108">
        <v>2017010536</v>
      </c>
      <c r="C170" s="54" t="s">
        <v>437</v>
      </c>
      <c r="D170" s="54" t="s">
        <v>241</v>
      </c>
      <c r="E170" s="55" t="s">
        <v>40</v>
      </c>
      <c r="F170" s="82">
        <v>8.3000000000000007</v>
      </c>
      <c r="G170" s="83">
        <v>61</v>
      </c>
      <c r="H170" s="83">
        <v>4.01</v>
      </c>
      <c r="I170" s="84">
        <f>SUM(表1[[#This Row],[德育]:[文体]])</f>
        <v>73.31</v>
      </c>
      <c r="J170" s="56">
        <v>25</v>
      </c>
      <c r="K170" s="56">
        <v>30</v>
      </c>
      <c r="L170" s="85">
        <f>表1[[#This Row],[班级
名次]]/表1[[#This Row],[班级
人数]]</f>
        <v>0.83333333333333337</v>
      </c>
      <c r="M170" s="57">
        <v>47</v>
      </c>
      <c r="N170" s="58">
        <v>59</v>
      </c>
      <c r="O170" s="86">
        <f>表1[[#This Row],[专业
名次]]/表1[[#This Row],[专业
人数]]</f>
        <v>0.79661016949152541</v>
      </c>
      <c r="P170" s="52"/>
    </row>
    <row r="171" spans="1:16" ht="17.399999999999999" customHeight="1" x14ac:dyDescent="0.25">
      <c r="A171" s="35">
        <v>167</v>
      </c>
      <c r="B171" s="108" t="s">
        <v>438</v>
      </c>
      <c r="C171" s="54" t="s">
        <v>439</v>
      </c>
      <c r="D171" s="54" t="s">
        <v>241</v>
      </c>
      <c r="E171" s="55" t="s">
        <v>40</v>
      </c>
      <c r="F171" s="82">
        <v>6.6</v>
      </c>
      <c r="G171" s="83">
        <v>51.61</v>
      </c>
      <c r="H171" s="83">
        <v>3.93</v>
      </c>
      <c r="I171" s="84">
        <f>SUM(表1[[#This Row],[德育]:[文体]])</f>
        <v>62.14</v>
      </c>
      <c r="J171" s="56">
        <v>30</v>
      </c>
      <c r="K171" s="56">
        <v>30</v>
      </c>
      <c r="L171" s="85">
        <f>表1[[#This Row],[班级
名次]]/表1[[#This Row],[班级
人数]]</f>
        <v>1</v>
      </c>
      <c r="M171" s="57">
        <v>58</v>
      </c>
      <c r="N171" s="58">
        <v>59</v>
      </c>
      <c r="O171" s="86">
        <f>表1[[#This Row],[专业
名次]]/表1[[#This Row],[专业
人数]]</f>
        <v>0.98305084745762716</v>
      </c>
      <c r="P171" s="52"/>
    </row>
    <row r="172" spans="1:16" ht="17.399999999999999" customHeight="1" x14ac:dyDescent="0.25">
      <c r="A172" s="35">
        <v>168</v>
      </c>
      <c r="B172" s="108" t="s">
        <v>440</v>
      </c>
      <c r="C172" s="54" t="s">
        <v>441</v>
      </c>
      <c r="D172" s="54" t="s">
        <v>241</v>
      </c>
      <c r="E172" s="55" t="s">
        <v>40</v>
      </c>
      <c r="F172" s="82">
        <v>8.4</v>
      </c>
      <c r="G172" s="83">
        <v>61.180799999999998</v>
      </c>
      <c r="H172" s="83">
        <v>4.58</v>
      </c>
      <c r="I172" s="84">
        <f>SUM(表1[[#This Row],[德育]:[文体]])</f>
        <v>74.160799999999995</v>
      </c>
      <c r="J172" s="56">
        <v>24</v>
      </c>
      <c r="K172" s="56">
        <v>30</v>
      </c>
      <c r="L172" s="85">
        <f>表1[[#This Row],[班级
名次]]/表1[[#This Row],[班级
人数]]</f>
        <v>0.8</v>
      </c>
      <c r="M172" s="57">
        <v>42</v>
      </c>
      <c r="N172" s="58">
        <v>59</v>
      </c>
      <c r="O172" s="86">
        <f>表1[[#This Row],[专业
名次]]/表1[[#This Row],[专业
人数]]</f>
        <v>0.71186440677966101</v>
      </c>
      <c r="P172" s="52"/>
    </row>
    <row r="173" spans="1:16" ht="17.399999999999999" customHeight="1" x14ac:dyDescent="0.25">
      <c r="A173" s="35">
        <v>169</v>
      </c>
      <c r="B173" s="108" t="s">
        <v>442</v>
      </c>
      <c r="C173" s="54" t="s">
        <v>443</v>
      </c>
      <c r="D173" s="54" t="s">
        <v>241</v>
      </c>
      <c r="E173" s="55" t="s">
        <v>40</v>
      </c>
      <c r="F173" s="82">
        <v>7.9</v>
      </c>
      <c r="G173" s="83">
        <v>59.08</v>
      </c>
      <c r="H173" s="83">
        <v>4.96</v>
      </c>
      <c r="I173" s="84">
        <f>SUM(表1[[#This Row],[德育]:[文体]])</f>
        <v>71.94</v>
      </c>
      <c r="J173" s="56">
        <v>28</v>
      </c>
      <c r="K173" s="56">
        <v>30</v>
      </c>
      <c r="L173" s="85">
        <f>表1[[#This Row],[班级
名次]]/表1[[#This Row],[班级
人数]]</f>
        <v>0.93333333333333335</v>
      </c>
      <c r="M173" s="57">
        <v>51</v>
      </c>
      <c r="N173" s="58">
        <v>59</v>
      </c>
      <c r="O173" s="86">
        <f>表1[[#This Row],[专业
名次]]/表1[[#This Row],[专业
人数]]</f>
        <v>0.86440677966101698</v>
      </c>
      <c r="P173" s="52"/>
    </row>
    <row r="174" spans="1:16" ht="17.399999999999999" customHeight="1" x14ac:dyDescent="0.25">
      <c r="A174" s="35">
        <v>170</v>
      </c>
      <c r="B174" s="108" t="s">
        <v>444</v>
      </c>
      <c r="C174" s="54" t="s">
        <v>445</v>
      </c>
      <c r="D174" s="54" t="s">
        <v>241</v>
      </c>
      <c r="E174" s="55" t="s">
        <v>177</v>
      </c>
      <c r="F174" s="82">
        <v>8.5</v>
      </c>
      <c r="G174" s="83">
        <v>65.487200000000001</v>
      </c>
      <c r="H174" s="83">
        <v>4.8899999999999997</v>
      </c>
      <c r="I174" s="84">
        <f>SUM(表1[[#This Row],[德育]:[文体]])</f>
        <v>78.877200000000002</v>
      </c>
      <c r="J174" s="56">
        <v>13</v>
      </c>
      <c r="K174" s="56">
        <v>30</v>
      </c>
      <c r="L174" s="85">
        <f>表1[[#This Row],[班级
名次]]/表1[[#This Row],[班级
人数]]</f>
        <v>0.43333333333333335</v>
      </c>
      <c r="M174" s="57">
        <v>21</v>
      </c>
      <c r="N174" s="58">
        <v>59</v>
      </c>
      <c r="O174" s="86">
        <f>表1[[#This Row],[专业
名次]]/表1[[#This Row],[专业
人数]]</f>
        <v>0.3559322033898305</v>
      </c>
      <c r="P174" s="52"/>
    </row>
    <row r="175" spans="1:16" ht="17.399999999999999" customHeight="1" x14ac:dyDescent="0.25">
      <c r="A175" s="35">
        <v>171</v>
      </c>
      <c r="B175" s="108" t="s">
        <v>446</v>
      </c>
      <c r="C175" s="54" t="s">
        <v>447</v>
      </c>
      <c r="D175" s="54" t="s">
        <v>241</v>
      </c>
      <c r="E175" s="55" t="s">
        <v>40</v>
      </c>
      <c r="F175" s="82">
        <v>7.8</v>
      </c>
      <c r="G175" s="83">
        <v>61.5</v>
      </c>
      <c r="H175" s="83">
        <v>5.62</v>
      </c>
      <c r="I175" s="84">
        <f>SUM(表1[[#This Row],[德育]:[文体]])</f>
        <v>74.92</v>
      </c>
      <c r="J175" s="56">
        <v>21</v>
      </c>
      <c r="K175" s="56">
        <v>30</v>
      </c>
      <c r="L175" s="85">
        <f>表1[[#This Row],[班级
名次]]/表1[[#This Row],[班级
人数]]</f>
        <v>0.7</v>
      </c>
      <c r="M175" s="57">
        <v>39</v>
      </c>
      <c r="N175" s="58">
        <v>59</v>
      </c>
      <c r="O175" s="86">
        <f>表1[[#This Row],[专业
名次]]/表1[[#This Row],[专业
人数]]</f>
        <v>0.66101694915254239</v>
      </c>
      <c r="P175" s="52"/>
    </row>
    <row r="176" spans="1:16" ht="17.399999999999999" customHeight="1" x14ac:dyDescent="0.25">
      <c r="A176" s="35">
        <v>172</v>
      </c>
      <c r="B176" s="108" t="s">
        <v>448</v>
      </c>
      <c r="C176" s="54" t="s">
        <v>39</v>
      </c>
      <c r="D176" s="54" t="s">
        <v>241</v>
      </c>
      <c r="E176" s="55" t="s">
        <v>40</v>
      </c>
      <c r="F176" s="82">
        <v>9.1</v>
      </c>
      <c r="G176" s="83">
        <v>72.635199999999998</v>
      </c>
      <c r="H176" s="83">
        <v>4.66</v>
      </c>
      <c r="I176" s="84">
        <f>SUM(表1[[#This Row],[德育]:[文体]])</f>
        <v>86.395199999999988</v>
      </c>
      <c r="J176" s="56">
        <v>1</v>
      </c>
      <c r="K176" s="56">
        <v>30</v>
      </c>
      <c r="L176" s="85">
        <f>表1[[#This Row],[班级
名次]]/表1[[#This Row],[班级
人数]]</f>
        <v>3.3333333333333333E-2</v>
      </c>
      <c r="M176" s="57">
        <v>1</v>
      </c>
      <c r="N176" s="58">
        <v>59</v>
      </c>
      <c r="O176" s="86">
        <f>表1[[#This Row],[专业
名次]]/表1[[#This Row],[专业
人数]]</f>
        <v>1.6949152542372881E-2</v>
      </c>
      <c r="P176" s="52"/>
    </row>
    <row r="177" spans="1:16" ht="17.399999999999999" customHeight="1" x14ac:dyDescent="0.25">
      <c r="A177" s="35">
        <v>173</v>
      </c>
      <c r="B177" s="108">
        <v>2017010543</v>
      </c>
      <c r="C177" s="54" t="s">
        <v>34</v>
      </c>
      <c r="D177" s="54" t="s">
        <v>241</v>
      </c>
      <c r="E177" s="55" t="s">
        <v>246</v>
      </c>
      <c r="F177" s="82">
        <v>10</v>
      </c>
      <c r="G177" s="83">
        <v>73.23</v>
      </c>
      <c r="H177" s="83">
        <v>5.34</v>
      </c>
      <c r="I177" s="84">
        <f>SUM(表1[[#This Row],[德育]:[文体]])</f>
        <v>88.570000000000007</v>
      </c>
      <c r="J177" s="56">
        <v>1</v>
      </c>
      <c r="K177" s="56">
        <v>29</v>
      </c>
      <c r="L177" s="85">
        <f>表1[[#This Row],[班级
名次]]/表1[[#This Row],[班级
人数]]</f>
        <v>3.4482758620689655E-2</v>
      </c>
      <c r="M177" s="57">
        <v>1</v>
      </c>
      <c r="N177" s="58">
        <v>146</v>
      </c>
      <c r="O177" s="86">
        <f>表1[[#This Row],[专业
名次]]/表1[[#This Row],[专业
人数]]</f>
        <v>6.8493150684931503E-3</v>
      </c>
      <c r="P177" s="52"/>
    </row>
    <row r="178" spans="1:16" ht="17.399999999999999" customHeight="1" x14ac:dyDescent="0.25">
      <c r="A178" s="35">
        <v>174</v>
      </c>
      <c r="B178" s="108" t="s">
        <v>449</v>
      </c>
      <c r="C178" s="54" t="s">
        <v>450</v>
      </c>
      <c r="D178" s="54" t="s">
        <v>241</v>
      </c>
      <c r="E178" s="55" t="s">
        <v>40</v>
      </c>
      <c r="F178" s="82">
        <v>8.9499999999999993</v>
      </c>
      <c r="G178" s="83">
        <v>69.680000000000007</v>
      </c>
      <c r="H178" s="83">
        <v>4.53</v>
      </c>
      <c r="I178" s="84">
        <f>SUM(表1[[#This Row],[德育]:[文体]])</f>
        <v>83.160000000000011</v>
      </c>
      <c r="J178" s="56">
        <v>5</v>
      </c>
      <c r="K178" s="56">
        <v>30</v>
      </c>
      <c r="L178" s="85">
        <f>表1[[#This Row],[班级
名次]]/表1[[#This Row],[班级
人数]]</f>
        <v>0.16666666666666666</v>
      </c>
      <c r="M178" s="57">
        <v>6</v>
      </c>
      <c r="N178" s="58">
        <v>59</v>
      </c>
      <c r="O178" s="86">
        <f>表1[[#This Row],[专业
名次]]/表1[[#This Row],[专业
人数]]</f>
        <v>0.10169491525423729</v>
      </c>
      <c r="P178" s="52"/>
    </row>
    <row r="179" spans="1:16" ht="17.399999999999999" customHeight="1" x14ac:dyDescent="0.25">
      <c r="A179" s="35">
        <v>175</v>
      </c>
      <c r="B179" s="108" t="s">
        <v>451</v>
      </c>
      <c r="C179" s="54" t="s">
        <v>42</v>
      </c>
      <c r="D179" s="54" t="s">
        <v>241</v>
      </c>
      <c r="E179" s="55" t="s">
        <v>40</v>
      </c>
      <c r="F179" s="82">
        <v>9.3000000000000007</v>
      </c>
      <c r="G179" s="83">
        <v>71.28</v>
      </c>
      <c r="H179" s="83">
        <v>4.3499999999999996</v>
      </c>
      <c r="I179" s="84">
        <f>SUM(表1[[#This Row],[德育]:[文体]])</f>
        <v>84.929999999999993</v>
      </c>
      <c r="J179" s="56">
        <v>3</v>
      </c>
      <c r="K179" s="56">
        <v>30</v>
      </c>
      <c r="L179" s="85">
        <f>表1[[#This Row],[班级
名次]]/表1[[#This Row],[班级
人数]]</f>
        <v>0.1</v>
      </c>
      <c r="M179" s="57">
        <v>3</v>
      </c>
      <c r="N179" s="58">
        <v>59</v>
      </c>
      <c r="O179" s="86">
        <f>表1[[#This Row],[专业
名次]]/表1[[#This Row],[专业
人数]]</f>
        <v>5.0847457627118647E-2</v>
      </c>
      <c r="P179" s="52"/>
    </row>
    <row r="180" spans="1:16" ht="17.399999999999999" customHeight="1" x14ac:dyDescent="0.25">
      <c r="A180" s="35">
        <v>176</v>
      </c>
      <c r="B180" s="108" t="s">
        <v>452</v>
      </c>
      <c r="C180" s="54" t="s">
        <v>453</v>
      </c>
      <c r="D180" s="54" t="s">
        <v>241</v>
      </c>
      <c r="E180" s="55" t="s">
        <v>40</v>
      </c>
      <c r="F180" s="82">
        <v>9.5</v>
      </c>
      <c r="G180" s="83">
        <v>68.27</v>
      </c>
      <c r="H180" s="83">
        <v>4.32</v>
      </c>
      <c r="I180" s="84">
        <f>SUM(表1[[#This Row],[德育]:[文体]])</f>
        <v>82.09</v>
      </c>
      <c r="J180" s="56">
        <v>6</v>
      </c>
      <c r="K180" s="56">
        <v>30</v>
      </c>
      <c r="L180" s="85">
        <f>表1[[#This Row],[班级
名次]]/表1[[#This Row],[班级
人数]]</f>
        <v>0.2</v>
      </c>
      <c r="M180" s="57">
        <v>9</v>
      </c>
      <c r="N180" s="58">
        <v>59</v>
      </c>
      <c r="O180" s="86">
        <f>表1[[#This Row],[专业
名次]]/表1[[#This Row],[专业
人数]]</f>
        <v>0.15254237288135594</v>
      </c>
      <c r="P180" s="52"/>
    </row>
    <row r="181" spans="1:16" ht="17.399999999999999" customHeight="1" x14ac:dyDescent="0.25">
      <c r="A181" s="35">
        <v>177</v>
      </c>
      <c r="B181" s="108" t="s">
        <v>454</v>
      </c>
      <c r="C181" s="54" t="s">
        <v>455</v>
      </c>
      <c r="D181" s="54" t="s">
        <v>241</v>
      </c>
      <c r="E181" s="55" t="s">
        <v>40</v>
      </c>
      <c r="F181" s="82">
        <v>8.4</v>
      </c>
      <c r="G181" s="83">
        <v>67.72</v>
      </c>
      <c r="H181" s="83">
        <v>4.5199999999999996</v>
      </c>
      <c r="I181" s="84">
        <f>SUM(表1[[#This Row],[德育]:[文体]])</f>
        <v>80.64</v>
      </c>
      <c r="J181" s="56">
        <v>9</v>
      </c>
      <c r="K181" s="56">
        <v>30</v>
      </c>
      <c r="L181" s="85">
        <f>表1[[#This Row],[班级
名次]]/表1[[#This Row],[班级
人数]]</f>
        <v>0.3</v>
      </c>
      <c r="M181" s="57">
        <v>14</v>
      </c>
      <c r="N181" s="58">
        <v>59</v>
      </c>
      <c r="O181" s="86">
        <f>表1[[#This Row],[专业
名次]]/表1[[#This Row],[专业
人数]]</f>
        <v>0.23728813559322035</v>
      </c>
      <c r="P181" s="52"/>
    </row>
    <row r="182" spans="1:16" ht="17.399999999999999" customHeight="1" x14ac:dyDescent="0.25">
      <c r="A182" s="35">
        <v>178</v>
      </c>
      <c r="B182" s="108" t="s">
        <v>456</v>
      </c>
      <c r="C182" s="54" t="s">
        <v>457</v>
      </c>
      <c r="D182" s="54" t="s">
        <v>241</v>
      </c>
      <c r="E182" s="55" t="s">
        <v>40</v>
      </c>
      <c r="F182" s="82">
        <v>8.3000000000000007</v>
      </c>
      <c r="G182" s="83">
        <v>64.7</v>
      </c>
      <c r="H182" s="83">
        <v>4.46</v>
      </c>
      <c r="I182" s="84">
        <f>SUM(表1[[#This Row],[德育]:[文体]])</f>
        <v>77.459999999999994</v>
      </c>
      <c r="J182" s="56">
        <v>16</v>
      </c>
      <c r="K182" s="56">
        <v>30</v>
      </c>
      <c r="L182" s="85">
        <f>表1[[#This Row],[班级
名次]]/表1[[#This Row],[班级
人数]]</f>
        <v>0.53333333333333333</v>
      </c>
      <c r="M182" s="57">
        <v>27</v>
      </c>
      <c r="N182" s="58">
        <v>59</v>
      </c>
      <c r="O182" s="86">
        <f>表1[[#This Row],[专业
名次]]/表1[[#This Row],[专业
人数]]</f>
        <v>0.4576271186440678</v>
      </c>
      <c r="P182" s="52"/>
    </row>
    <row r="183" spans="1:16" ht="17.399999999999999" customHeight="1" x14ac:dyDescent="0.25">
      <c r="A183" s="35">
        <v>179</v>
      </c>
      <c r="B183" s="108" t="s">
        <v>458</v>
      </c>
      <c r="C183" s="54" t="s">
        <v>459</v>
      </c>
      <c r="D183" s="54" t="s">
        <v>241</v>
      </c>
      <c r="E183" s="55" t="s">
        <v>40</v>
      </c>
      <c r="F183" s="82">
        <v>8.25</v>
      </c>
      <c r="G183" s="83">
        <v>62.772599999999997</v>
      </c>
      <c r="H183" s="83">
        <v>4.1509999999999998</v>
      </c>
      <c r="I183" s="84">
        <f>SUM(表1[[#This Row],[德育]:[文体]])</f>
        <v>75.173599999999993</v>
      </c>
      <c r="J183" s="56">
        <v>19</v>
      </c>
      <c r="K183" s="56">
        <v>30</v>
      </c>
      <c r="L183" s="85">
        <f>表1[[#This Row],[班级
名次]]/表1[[#This Row],[班级
人数]]</f>
        <v>0.6333333333333333</v>
      </c>
      <c r="M183" s="57">
        <v>36</v>
      </c>
      <c r="N183" s="58">
        <v>59</v>
      </c>
      <c r="O183" s="86">
        <f>表1[[#This Row],[专业
名次]]/表1[[#This Row],[专业
人数]]</f>
        <v>0.61016949152542377</v>
      </c>
      <c r="P183" s="52"/>
    </row>
    <row r="184" spans="1:16" ht="17.399999999999999" customHeight="1" x14ac:dyDescent="0.25">
      <c r="A184" s="35">
        <v>180</v>
      </c>
      <c r="B184" s="108">
        <v>2017010550</v>
      </c>
      <c r="C184" s="54" t="s">
        <v>460</v>
      </c>
      <c r="D184" s="54" t="s">
        <v>241</v>
      </c>
      <c r="E184" s="55" t="s">
        <v>44</v>
      </c>
      <c r="F184" s="82">
        <v>7.6</v>
      </c>
      <c r="G184" s="83">
        <v>42.124400000000001</v>
      </c>
      <c r="H184" s="83">
        <v>5.8875000000000002</v>
      </c>
      <c r="I184" s="84">
        <f>SUM(表1[[#This Row],[德育]:[文体]])</f>
        <v>55.611900000000006</v>
      </c>
      <c r="J184" s="56">
        <v>29</v>
      </c>
      <c r="K184" s="56">
        <v>29</v>
      </c>
      <c r="L184" s="85">
        <f>表1[[#This Row],[班级
名次]]/表1[[#This Row],[班级
人数]]</f>
        <v>1</v>
      </c>
      <c r="M184" s="57">
        <v>59</v>
      </c>
      <c r="N184" s="58">
        <v>59</v>
      </c>
      <c r="O184" s="86">
        <f>表1[[#This Row],[专业
名次]]/表1[[#This Row],[专业
人数]]</f>
        <v>1</v>
      </c>
      <c r="P184" s="52"/>
    </row>
    <row r="185" spans="1:16" ht="17.399999999999999" customHeight="1" x14ac:dyDescent="0.25">
      <c r="A185" s="35">
        <v>181</v>
      </c>
      <c r="B185" s="108">
        <v>2017010552</v>
      </c>
      <c r="C185" s="54" t="s">
        <v>461</v>
      </c>
      <c r="D185" s="54" t="s">
        <v>241</v>
      </c>
      <c r="E185" s="55" t="s">
        <v>44</v>
      </c>
      <c r="F185" s="82">
        <v>8.17</v>
      </c>
      <c r="G185" s="83">
        <v>64.925799999999995</v>
      </c>
      <c r="H185" s="83">
        <v>3.9140000000000001</v>
      </c>
      <c r="I185" s="84">
        <f>SUM(表1[[#This Row],[德育]:[文体]])</f>
        <v>77.009799999999998</v>
      </c>
      <c r="J185" s="56">
        <v>12</v>
      </c>
      <c r="K185" s="56">
        <v>29</v>
      </c>
      <c r="L185" s="85">
        <f>表1[[#This Row],[班级
名次]]/表1[[#This Row],[班级
人数]]</f>
        <v>0.41379310344827586</v>
      </c>
      <c r="M185" s="57">
        <v>29</v>
      </c>
      <c r="N185" s="58">
        <v>59</v>
      </c>
      <c r="O185" s="86">
        <f>表1[[#This Row],[专业
名次]]/表1[[#This Row],[专业
人数]]</f>
        <v>0.49152542372881358</v>
      </c>
      <c r="P185" s="52"/>
    </row>
    <row r="186" spans="1:16" ht="17.399999999999999" customHeight="1" x14ac:dyDescent="0.25">
      <c r="A186" s="35">
        <v>182</v>
      </c>
      <c r="B186" s="108">
        <v>2017010553</v>
      </c>
      <c r="C186" s="54" t="s">
        <v>462</v>
      </c>
      <c r="D186" s="54" t="s">
        <v>241</v>
      </c>
      <c r="E186" s="55" t="s">
        <v>44</v>
      </c>
      <c r="F186" s="82">
        <v>8.17</v>
      </c>
      <c r="G186" s="83">
        <v>61.652200000000001</v>
      </c>
      <c r="H186" s="83">
        <v>4.0010000000000003</v>
      </c>
      <c r="I186" s="84">
        <f>SUM(表1[[#This Row],[德育]:[文体]])</f>
        <v>73.8232</v>
      </c>
      <c r="J186" s="56">
        <v>21</v>
      </c>
      <c r="K186" s="56">
        <v>29</v>
      </c>
      <c r="L186" s="85">
        <f>表1[[#This Row],[班级
名次]]/表1[[#This Row],[班级
人数]]</f>
        <v>0.72413793103448276</v>
      </c>
      <c r="M186" s="57">
        <v>45</v>
      </c>
      <c r="N186" s="58">
        <v>59</v>
      </c>
      <c r="O186" s="86">
        <f>表1[[#This Row],[专业
名次]]/表1[[#This Row],[专业
人数]]</f>
        <v>0.76271186440677963</v>
      </c>
      <c r="P186" s="52"/>
    </row>
    <row r="187" spans="1:16" ht="17.399999999999999" customHeight="1" x14ac:dyDescent="0.25">
      <c r="A187" s="35">
        <v>183</v>
      </c>
      <c r="B187" s="108">
        <v>2017010554</v>
      </c>
      <c r="C187" s="54" t="s">
        <v>463</v>
      </c>
      <c r="D187" s="54" t="s">
        <v>241</v>
      </c>
      <c r="E187" s="55" t="s">
        <v>44</v>
      </c>
      <c r="F187" s="82">
        <v>8.17</v>
      </c>
      <c r="G187" s="83">
        <v>63.513100000000001</v>
      </c>
      <c r="H187" s="83">
        <v>4.0519999999999996</v>
      </c>
      <c r="I187" s="84">
        <f>SUM(表1[[#This Row],[德育]:[文体]])</f>
        <v>75.735099999999989</v>
      </c>
      <c r="J187" s="56">
        <v>15</v>
      </c>
      <c r="K187" s="56">
        <v>29</v>
      </c>
      <c r="L187" s="85">
        <f>表1[[#This Row],[班级
名次]]/表1[[#This Row],[班级
人数]]</f>
        <v>0.51724137931034486</v>
      </c>
      <c r="M187" s="57">
        <v>33</v>
      </c>
      <c r="N187" s="58">
        <v>59</v>
      </c>
      <c r="O187" s="86">
        <f>表1[[#This Row],[专业
名次]]/表1[[#This Row],[专业
人数]]</f>
        <v>0.55932203389830504</v>
      </c>
      <c r="P187" s="52"/>
    </row>
    <row r="188" spans="1:16" ht="17.399999999999999" customHeight="1" x14ac:dyDescent="0.25">
      <c r="A188" s="35">
        <v>184</v>
      </c>
      <c r="B188" s="108">
        <v>2017010555</v>
      </c>
      <c r="C188" s="54" t="s">
        <v>464</v>
      </c>
      <c r="D188" s="54" t="s">
        <v>241</v>
      </c>
      <c r="E188" s="55" t="s">
        <v>44</v>
      </c>
      <c r="F188" s="82">
        <v>8.3000000000000007</v>
      </c>
      <c r="G188" s="83">
        <v>58.676400000000001</v>
      </c>
      <c r="H188" s="83">
        <v>3.8420000000000001</v>
      </c>
      <c r="I188" s="84">
        <f>SUM(表1[[#This Row],[德育]:[文体]])</f>
        <v>70.818399999999997</v>
      </c>
      <c r="J188" s="56">
        <v>24</v>
      </c>
      <c r="K188" s="56">
        <v>29</v>
      </c>
      <c r="L188" s="85">
        <f>表1[[#This Row],[班级
名次]]/表1[[#This Row],[班级
人数]]</f>
        <v>0.82758620689655171</v>
      </c>
      <c r="M188" s="57">
        <v>52</v>
      </c>
      <c r="N188" s="58">
        <v>59</v>
      </c>
      <c r="O188" s="86">
        <f>表1[[#This Row],[专业
名次]]/表1[[#This Row],[专业
人数]]</f>
        <v>0.88135593220338981</v>
      </c>
      <c r="P188" s="52"/>
    </row>
    <row r="189" spans="1:16" ht="17.399999999999999" customHeight="1" x14ac:dyDescent="0.25">
      <c r="A189" s="35">
        <v>185</v>
      </c>
      <c r="B189" s="108">
        <v>2017010556</v>
      </c>
      <c r="C189" s="54" t="s">
        <v>465</v>
      </c>
      <c r="D189" s="54" t="s">
        <v>241</v>
      </c>
      <c r="E189" s="55" t="s">
        <v>44</v>
      </c>
      <c r="F189" s="82">
        <v>8.27</v>
      </c>
      <c r="G189" s="83">
        <v>56.892400000000002</v>
      </c>
      <c r="H189" s="83">
        <v>4.07</v>
      </c>
      <c r="I189" s="84">
        <f>SUM(表1[[#This Row],[德育]:[文体]])</f>
        <v>69.232400000000013</v>
      </c>
      <c r="J189" s="56">
        <v>26</v>
      </c>
      <c r="K189" s="56">
        <v>29</v>
      </c>
      <c r="L189" s="85">
        <f>表1[[#This Row],[班级
名次]]/表1[[#This Row],[班级
人数]]</f>
        <v>0.89655172413793105</v>
      </c>
      <c r="M189" s="57">
        <v>54</v>
      </c>
      <c r="N189" s="58">
        <v>59</v>
      </c>
      <c r="O189" s="86">
        <f>表1[[#This Row],[专业
名次]]/表1[[#This Row],[专业
人数]]</f>
        <v>0.9152542372881356</v>
      </c>
      <c r="P189" s="52"/>
    </row>
    <row r="190" spans="1:16" ht="17.399999999999999" customHeight="1" x14ac:dyDescent="0.25">
      <c r="A190" s="35">
        <v>186</v>
      </c>
      <c r="B190" s="108">
        <v>2017010557</v>
      </c>
      <c r="C190" s="54" t="s">
        <v>466</v>
      </c>
      <c r="D190" s="54" t="s">
        <v>241</v>
      </c>
      <c r="E190" s="55" t="s">
        <v>44</v>
      </c>
      <c r="F190" s="82">
        <v>8.17</v>
      </c>
      <c r="G190" s="83">
        <v>63.828200000000002</v>
      </c>
      <c r="H190" s="83">
        <v>4.0220000000000002</v>
      </c>
      <c r="I190" s="84">
        <f>SUM(表1[[#This Row],[德育]:[文体]])</f>
        <v>76.020200000000003</v>
      </c>
      <c r="J190" s="56">
        <v>14</v>
      </c>
      <c r="K190" s="56">
        <v>29</v>
      </c>
      <c r="L190" s="85">
        <f>表1[[#This Row],[班级
名次]]/表1[[#This Row],[班级
人数]]</f>
        <v>0.48275862068965519</v>
      </c>
      <c r="M190" s="57">
        <v>31</v>
      </c>
      <c r="N190" s="58">
        <v>59</v>
      </c>
      <c r="O190" s="86">
        <f>表1[[#This Row],[专业
名次]]/表1[[#This Row],[专业
人数]]</f>
        <v>0.52542372881355937</v>
      </c>
      <c r="P190" s="52"/>
    </row>
    <row r="191" spans="1:16" ht="17.399999999999999" customHeight="1" x14ac:dyDescent="0.25">
      <c r="A191" s="35">
        <v>187</v>
      </c>
      <c r="B191" s="108">
        <v>2017010559</v>
      </c>
      <c r="C191" s="54" t="s">
        <v>467</v>
      </c>
      <c r="D191" s="54" t="s">
        <v>241</v>
      </c>
      <c r="E191" s="55" t="s">
        <v>44</v>
      </c>
      <c r="F191" s="82">
        <v>8.1</v>
      </c>
      <c r="G191" s="83">
        <v>68.252899999999997</v>
      </c>
      <c r="H191" s="83">
        <v>4.1139999999999999</v>
      </c>
      <c r="I191" s="84">
        <f>SUM(表1[[#This Row],[德育]:[文体]])</f>
        <v>80.466899999999995</v>
      </c>
      <c r="J191" s="56">
        <v>6</v>
      </c>
      <c r="K191" s="56">
        <v>29</v>
      </c>
      <c r="L191" s="85">
        <f>表1[[#This Row],[班级
名次]]/表1[[#This Row],[班级
人数]]</f>
        <v>0.20689655172413793</v>
      </c>
      <c r="M191" s="57">
        <v>15</v>
      </c>
      <c r="N191" s="58">
        <v>59</v>
      </c>
      <c r="O191" s="86">
        <f>表1[[#This Row],[专业
名次]]/表1[[#This Row],[专业
人数]]</f>
        <v>0.25423728813559321</v>
      </c>
      <c r="P191" s="52"/>
    </row>
    <row r="192" spans="1:16" ht="17.399999999999999" customHeight="1" x14ac:dyDescent="0.25">
      <c r="A192" s="35">
        <v>188</v>
      </c>
      <c r="B192" s="108">
        <v>2017010560</v>
      </c>
      <c r="C192" s="54" t="s">
        <v>468</v>
      </c>
      <c r="D192" s="54" t="s">
        <v>241</v>
      </c>
      <c r="E192" s="55" t="s">
        <v>44</v>
      </c>
      <c r="F192" s="82">
        <v>8.3000000000000007</v>
      </c>
      <c r="G192" s="83">
        <v>61.974800000000002</v>
      </c>
      <c r="H192" s="83">
        <v>3.7909999999999999</v>
      </c>
      <c r="I192" s="84">
        <f>SUM(表1[[#This Row],[德育]:[文体]])</f>
        <v>74.065799999999996</v>
      </c>
      <c r="J192" s="56">
        <v>20</v>
      </c>
      <c r="K192" s="56">
        <v>29</v>
      </c>
      <c r="L192" s="85">
        <f>表1[[#This Row],[班级
名次]]/表1[[#This Row],[班级
人数]]</f>
        <v>0.68965517241379315</v>
      </c>
      <c r="M192" s="57">
        <v>44</v>
      </c>
      <c r="N192" s="58">
        <v>59</v>
      </c>
      <c r="O192" s="86">
        <f>表1[[#This Row],[专业
名次]]/表1[[#This Row],[专业
人数]]</f>
        <v>0.74576271186440679</v>
      </c>
      <c r="P192" s="52"/>
    </row>
    <row r="193" spans="1:16" ht="17.399999999999999" customHeight="1" x14ac:dyDescent="0.25">
      <c r="A193" s="35">
        <v>189</v>
      </c>
      <c r="B193" s="108">
        <v>2017010561</v>
      </c>
      <c r="C193" s="54" t="s">
        <v>469</v>
      </c>
      <c r="D193" s="54" t="s">
        <v>241</v>
      </c>
      <c r="E193" s="55" t="s">
        <v>44</v>
      </c>
      <c r="F193" s="82">
        <v>8.1999999999999993</v>
      </c>
      <c r="G193" s="83">
        <v>67.9983</v>
      </c>
      <c r="H193" s="83">
        <v>3.68</v>
      </c>
      <c r="I193" s="84">
        <f>SUM(表1[[#This Row],[德育]:[文体]])</f>
        <v>79.87830000000001</v>
      </c>
      <c r="J193" s="56">
        <v>7</v>
      </c>
      <c r="K193" s="56">
        <v>29</v>
      </c>
      <c r="L193" s="85">
        <f>表1[[#This Row],[班级
名次]]/表1[[#This Row],[班级
人数]]</f>
        <v>0.2413793103448276</v>
      </c>
      <c r="M193" s="57">
        <v>17</v>
      </c>
      <c r="N193" s="58">
        <v>59</v>
      </c>
      <c r="O193" s="86">
        <f>表1[[#This Row],[专业
名次]]/表1[[#This Row],[专业
人数]]</f>
        <v>0.28813559322033899</v>
      </c>
      <c r="P193" s="52"/>
    </row>
    <row r="194" spans="1:16" ht="17.399999999999999" customHeight="1" x14ac:dyDescent="0.25">
      <c r="A194" s="35">
        <v>190</v>
      </c>
      <c r="B194" s="108">
        <v>2017010562</v>
      </c>
      <c r="C194" s="54" t="s">
        <v>43</v>
      </c>
      <c r="D194" s="54" t="s">
        <v>241</v>
      </c>
      <c r="E194" s="55" t="s">
        <v>44</v>
      </c>
      <c r="F194" s="82">
        <v>8.3000000000000007</v>
      </c>
      <c r="G194" s="83">
        <v>70.956599999999995</v>
      </c>
      <c r="H194" s="83">
        <v>4.2320000000000002</v>
      </c>
      <c r="I194" s="84">
        <f>SUM(表1[[#This Row],[德育]:[文体]])</f>
        <v>83.488599999999991</v>
      </c>
      <c r="J194" s="56">
        <v>1</v>
      </c>
      <c r="K194" s="56">
        <v>29</v>
      </c>
      <c r="L194" s="85">
        <f>表1[[#This Row],[班级
名次]]/表1[[#This Row],[班级
人数]]</f>
        <v>3.4482758620689655E-2</v>
      </c>
      <c r="M194" s="57">
        <v>5</v>
      </c>
      <c r="N194" s="58">
        <v>59</v>
      </c>
      <c r="O194" s="86">
        <f>表1[[#This Row],[专业
名次]]/表1[[#This Row],[专业
人数]]</f>
        <v>8.4745762711864403E-2</v>
      </c>
      <c r="P194" s="52"/>
    </row>
    <row r="195" spans="1:16" ht="17.399999999999999" customHeight="1" x14ac:dyDescent="0.25">
      <c r="A195" s="35">
        <v>191</v>
      </c>
      <c r="B195" s="108">
        <v>2017010563</v>
      </c>
      <c r="C195" s="54" t="s">
        <v>470</v>
      </c>
      <c r="D195" s="54" t="s">
        <v>241</v>
      </c>
      <c r="E195" s="55" t="s">
        <v>44</v>
      </c>
      <c r="F195" s="82">
        <v>8.0500000000000007</v>
      </c>
      <c r="G195" s="83">
        <v>65.381900000000002</v>
      </c>
      <c r="H195" s="83">
        <v>4.1040000000000001</v>
      </c>
      <c r="I195" s="84">
        <f>SUM(表1[[#This Row],[德育]:[文体]])</f>
        <v>77.535899999999998</v>
      </c>
      <c r="J195" s="56">
        <v>11</v>
      </c>
      <c r="K195" s="56">
        <v>29</v>
      </c>
      <c r="L195" s="85">
        <f>表1[[#This Row],[班级
名次]]/表1[[#This Row],[班级
人数]]</f>
        <v>0.37931034482758619</v>
      </c>
      <c r="M195" s="57">
        <v>26</v>
      </c>
      <c r="N195" s="58">
        <v>59</v>
      </c>
      <c r="O195" s="86">
        <f>表1[[#This Row],[专业
名次]]/表1[[#This Row],[专业
人数]]</f>
        <v>0.44067796610169491</v>
      </c>
      <c r="P195" s="52"/>
    </row>
    <row r="196" spans="1:16" ht="17.399999999999999" customHeight="1" x14ac:dyDescent="0.25">
      <c r="A196" s="35">
        <v>192</v>
      </c>
      <c r="B196" s="108">
        <v>2017010564</v>
      </c>
      <c r="C196" s="54" t="s">
        <v>471</v>
      </c>
      <c r="D196" s="54" t="s">
        <v>241</v>
      </c>
      <c r="E196" s="55" t="s">
        <v>44</v>
      </c>
      <c r="F196" s="82">
        <v>8.17</v>
      </c>
      <c r="G196" s="83">
        <v>65.925399999999996</v>
      </c>
      <c r="H196" s="83">
        <v>4.266</v>
      </c>
      <c r="I196" s="84">
        <f>SUM(表1[[#This Row],[德育]:[文体]])</f>
        <v>78.361400000000003</v>
      </c>
      <c r="J196" s="56">
        <v>9</v>
      </c>
      <c r="K196" s="56">
        <v>29</v>
      </c>
      <c r="L196" s="85">
        <f>表1[[#This Row],[班级
名次]]/表1[[#This Row],[班级
人数]]</f>
        <v>0.31034482758620691</v>
      </c>
      <c r="M196" s="57">
        <v>23</v>
      </c>
      <c r="N196" s="58">
        <v>59</v>
      </c>
      <c r="O196" s="86">
        <f>表1[[#This Row],[专业
名次]]/表1[[#This Row],[专业
人数]]</f>
        <v>0.38983050847457629</v>
      </c>
      <c r="P196" s="52"/>
    </row>
    <row r="197" spans="1:16" ht="17.399999999999999" customHeight="1" x14ac:dyDescent="0.25">
      <c r="A197" s="35">
        <v>193</v>
      </c>
      <c r="B197" s="108">
        <v>2017010565</v>
      </c>
      <c r="C197" s="54" t="s">
        <v>472</v>
      </c>
      <c r="D197" s="54" t="s">
        <v>241</v>
      </c>
      <c r="E197" s="55" t="s">
        <v>44</v>
      </c>
      <c r="F197" s="82">
        <v>9.52</v>
      </c>
      <c r="G197" s="83">
        <v>65.210300000000004</v>
      </c>
      <c r="H197" s="83">
        <v>4.1950000000000003</v>
      </c>
      <c r="I197" s="84">
        <f>SUM(表1[[#This Row],[德育]:[文体]])</f>
        <v>78.925299999999993</v>
      </c>
      <c r="J197" s="56">
        <v>8</v>
      </c>
      <c r="K197" s="56">
        <v>29</v>
      </c>
      <c r="L197" s="85">
        <f>表1[[#This Row],[班级
名次]]/表1[[#This Row],[班级
人数]]</f>
        <v>0.27586206896551724</v>
      </c>
      <c r="M197" s="57">
        <v>20</v>
      </c>
      <c r="N197" s="58">
        <v>59</v>
      </c>
      <c r="O197" s="86">
        <f>表1[[#This Row],[专业
名次]]/表1[[#This Row],[专业
人数]]</f>
        <v>0.33898305084745761</v>
      </c>
      <c r="P197" s="52"/>
    </row>
    <row r="198" spans="1:16" ht="17.399999999999999" customHeight="1" x14ac:dyDescent="0.25">
      <c r="A198" s="35">
        <v>194</v>
      </c>
      <c r="B198" s="108">
        <v>2017010566</v>
      </c>
      <c r="C198" s="54" t="s">
        <v>473</v>
      </c>
      <c r="D198" s="54" t="s">
        <v>241</v>
      </c>
      <c r="E198" s="55" t="s">
        <v>44</v>
      </c>
      <c r="F198" s="82">
        <v>8.1</v>
      </c>
      <c r="G198" s="83">
        <v>61.009099999999997</v>
      </c>
      <c r="H198" s="83">
        <v>4.2949999999999999</v>
      </c>
      <c r="I198" s="84">
        <f>SUM(表1[[#This Row],[德育]:[文体]])</f>
        <v>73.4041</v>
      </c>
      <c r="J198" s="56">
        <v>22</v>
      </c>
      <c r="K198" s="56">
        <v>29</v>
      </c>
      <c r="L198" s="85">
        <f>表1[[#This Row],[班级
名次]]/表1[[#This Row],[班级
人数]]</f>
        <v>0.75862068965517238</v>
      </c>
      <c r="M198" s="57">
        <v>46</v>
      </c>
      <c r="N198" s="58">
        <v>59</v>
      </c>
      <c r="O198" s="86">
        <f>表1[[#This Row],[专业
名次]]/表1[[#This Row],[专业
人数]]</f>
        <v>0.77966101694915257</v>
      </c>
      <c r="P198" s="52"/>
    </row>
    <row r="199" spans="1:16" ht="17.399999999999999" customHeight="1" x14ac:dyDescent="0.25">
      <c r="A199" s="35">
        <v>195</v>
      </c>
      <c r="B199" s="108">
        <v>2017010568</v>
      </c>
      <c r="C199" s="54" t="s">
        <v>474</v>
      </c>
      <c r="D199" s="54" t="s">
        <v>241</v>
      </c>
      <c r="E199" s="55" t="s">
        <v>44</v>
      </c>
      <c r="F199" s="82">
        <v>8.1</v>
      </c>
      <c r="G199" s="83">
        <v>56.029299999999999</v>
      </c>
      <c r="H199" s="83">
        <v>4.0880000000000001</v>
      </c>
      <c r="I199" s="84">
        <f>SUM(表1[[#This Row],[德育]:[文体]])</f>
        <v>68.217299999999994</v>
      </c>
      <c r="J199" s="56">
        <v>27</v>
      </c>
      <c r="K199" s="56">
        <v>29</v>
      </c>
      <c r="L199" s="85">
        <f>表1[[#This Row],[班级
名次]]/表1[[#This Row],[班级
人数]]</f>
        <v>0.93103448275862066</v>
      </c>
      <c r="M199" s="57">
        <v>56</v>
      </c>
      <c r="N199" s="58">
        <v>59</v>
      </c>
      <c r="O199" s="86">
        <f>表1[[#This Row],[专业
名次]]/表1[[#This Row],[专业
人数]]</f>
        <v>0.94915254237288138</v>
      </c>
      <c r="P199" s="52"/>
    </row>
    <row r="200" spans="1:16" ht="17.399999999999999" customHeight="1" x14ac:dyDescent="0.25">
      <c r="A200" s="35">
        <v>196</v>
      </c>
      <c r="B200" s="108">
        <v>2017010569</v>
      </c>
      <c r="C200" s="54" t="s">
        <v>150</v>
      </c>
      <c r="D200" s="54" t="s">
        <v>241</v>
      </c>
      <c r="E200" s="55" t="s">
        <v>44</v>
      </c>
      <c r="F200" s="82">
        <v>9.92</v>
      </c>
      <c r="G200" s="83">
        <v>68.223200000000006</v>
      </c>
      <c r="H200" s="83">
        <v>4.5039999999999996</v>
      </c>
      <c r="I200" s="84">
        <f>SUM(表1[[#This Row],[德育]:[文体]])</f>
        <v>82.647200000000012</v>
      </c>
      <c r="J200" s="56">
        <v>3</v>
      </c>
      <c r="K200" s="56">
        <v>29</v>
      </c>
      <c r="L200" s="85">
        <f>表1[[#This Row],[班级
名次]]/表1[[#This Row],[班级
人数]]</f>
        <v>0.10344827586206896</v>
      </c>
      <c r="M200" s="57">
        <v>8</v>
      </c>
      <c r="N200" s="58">
        <v>59</v>
      </c>
      <c r="O200" s="86">
        <f>表1[[#This Row],[专业
名次]]/表1[[#This Row],[专业
人数]]</f>
        <v>0.13559322033898305</v>
      </c>
      <c r="P200" s="52"/>
    </row>
    <row r="201" spans="1:16" ht="17.399999999999999" customHeight="1" x14ac:dyDescent="0.25">
      <c r="A201" s="35">
        <v>197</v>
      </c>
      <c r="B201" s="108">
        <v>2017010570</v>
      </c>
      <c r="C201" s="54" t="s">
        <v>475</v>
      </c>
      <c r="D201" s="54" t="s">
        <v>241</v>
      </c>
      <c r="E201" s="55" t="s">
        <v>229</v>
      </c>
      <c r="F201" s="82">
        <v>7.8</v>
      </c>
      <c r="G201" s="83">
        <v>61.91</v>
      </c>
      <c r="H201" s="83">
        <v>4.2</v>
      </c>
      <c r="I201" s="84">
        <f>SUM(表1[[#This Row],[德育]:[文体]])</f>
        <v>73.91</v>
      </c>
      <c r="J201" s="56">
        <v>28</v>
      </c>
      <c r="K201" s="56">
        <v>31</v>
      </c>
      <c r="L201" s="85">
        <f>表1[[#This Row],[班级
名次]]/表1[[#This Row],[班级
人数]]</f>
        <v>0.90322580645161288</v>
      </c>
      <c r="M201" s="57">
        <v>126</v>
      </c>
      <c r="N201" s="58">
        <v>146</v>
      </c>
      <c r="O201" s="86">
        <f>表1[[#This Row],[专业
名次]]/表1[[#This Row],[专业
人数]]</f>
        <v>0.86301369863013699</v>
      </c>
      <c r="P201" s="52"/>
    </row>
    <row r="202" spans="1:16" ht="17.399999999999999" customHeight="1" x14ac:dyDescent="0.25">
      <c r="A202" s="35">
        <v>198</v>
      </c>
      <c r="B202" s="108">
        <v>2017010571</v>
      </c>
      <c r="C202" s="54" t="s">
        <v>476</v>
      </c>
      <c r="D202" s="54" t="s">
        <v>241</v>
      </c>
      <c r="E202" s="55" t="s">
        <v>44</v>
      </c>
      <c r="F202" s="82">
        <v>7.6</v>
      </c>
      <c r="G202" s="83">
        <v>62.608499999999999</v>
      </c>
      <c r="H202" s="83">
        <v>3.927</v>
      </c>
      <c r="I202" s="84">
        <f>SUM(表1[[#This Row],[德育]:[文体]])</f>
        <v>74.135500000000008</v>
      </c>
      <c r="J202" s="56">
        <v>19</v>
      </c>
      <c r="K202" s="56">
        <v>29</v>
      </c>
      <c r="L202" s="85">
        <f>表1[[#This Row],[班级
名次]]/表1[[#This Row],[班级
人数]]</f>
        <v>0.65517241379310343</v>
      </c>
      <c r="M202" s="57">
        <v>43</v>
      </c>
      <c r="N202" s="58">
        <v>59</v>
      </c>
      <c r="O202" s="86">
        <f>表1[[#This Row],[专业
名次]]/表1[[#This Row],[专业
人数]]</f>
        <v>0.72881355932203384</v>
      </c>
      <c r="P202" s="52"/>
    </row>
    <row r="203" spans="1:16" ht="17.399999999999999" customHeight="1" x14ac:dyDescent="0.25">
      <c r="A203" s="35">
        <v>199</v>
      </c>
      <c r="B203" s="108">
        <v>2017010572</v>
      </c>
      <c r="C203" s="54" t="s">
        <v>477</v>
      </c>
      <c r="D203" s="54" t="s">
        <v>241</v>
      </c>
      <c r="E203" s="55" t="s">
        <v>44</v>
      </c>
      <c r="F203" s="82">
        <v>7.6</v>
      </c>
      <c r="G203" s="83">
        <v>64.680300000000003</v>
      </c>
      <c r="H203" s="83">
        <v>4.0709999999999997</v>
      </c>
      <c r="I203" s="84">
        <f>SUM(表1[[#This Row],[德育]:[文体]])</f>
        <v>76.351299999999995</v>
      </c>
      <c r="J203" s="56">
        <v>13</v>
      </c>
      <c r="K203" s="56">
        <v>29</v>
      </c>
      <c r="L203" s="85">
        <f>表1[[#This Row],[班级
名次]]/表1[[#This Row],[班级
人数]]</f>
        <v>0.44827586206896552</v>
      </c>
      <c r="M203" s="57">
        <v>30</v>
      </c>
      <c r="N203" s="58">
        <v>59</v>
      </c>
      <c r="O203" s="86">
        <f>表1[[#This Row],[专业
名次]]/表1[[#This Row],[专业
人数]]</f>
        <v>0.50847457627118642</v>
      </c>
      <c r="P203" s="52"/>
    </row>
    <row r="204" spans="1:16" ht="17.399999999999999" customHeight="1" x14ac:dyDescent="0.25">
      <c r="A204" s="35">
        <v>200</v>
      </c>
      <c r="B204" s="108">
        <v>2017010573</v>
      </c>
      <c r="C204" s="54" t="s">
        <v>478</v>
      </c>
      <c r="D204" s="54" t="s">
        <v>241</v>
      </c>
      <c r="E204" s="55" t="s">
        <v>44</v>
      </c>
      <c r="F204" s="82">
        <v>8.25</v>
      </c>
      <c r="G204" s="83">
        <v>57.4604</v>
      </c>
      <c r="H204" s="83">
        <v>4.0430000000000001</v>
      </c>
      <c r="I204" s="84">
        <f>SUM(表1[[#This Row],[德育]:[文体]])</f>
        <v>69.753399999999999</v>
      </c>
      <c r="J204" s="56">
        <v>25</v>
      </c>
      <c r="K204" s="56">
        <v>29</v>
      </c>
      <c r="L204" s="85">
        <f>表1[[#This Row],[班级
名次]]/表1[[#This Row],[班级
人数]]</f>
        <v>0.86206896551724133</v>
      </c>
      <c r="M204" s="57">
        <v>53</v>
      </c>
      <c r="N204" s="58">
        <v>59</v>
      </c>
      <c r="O204" s="86">
        <f>表1[[#This Row],[专业
名次]]/表1[[#This Row],[专业
人数]]</f>
        <v>0.89830508474576276</v>
      </c>
      <c r="P204" s="52"/>
    </row>
    <row r="205" spans="1:16" ht="17.399999999999999" customHeight="1" x14ac:dyDescent="0.25">
      <c r="A205" s="35">
        <v>201</v>
      </c>
      <c r="B205" s="108">
        <v>2017010574</v>
      </c>
      <c r="C205" s="54" t="s">
        <v>479</v>
      </c>
      <c r="D205" s="54" t="s">
        <v>241</v>
      </c>
      <c r="E205" s="55" t="s">
        <v>44</v>
      </c>
      <c r="F205" s="82">
        <v>8.4700000000000006</v>
      </c>
      <c r="G205" s="83">
        <v>67.810199999999995</v>
      </c>
      <c r="H205" s="83">
        <v>5.04</v>
      </c>
      <c r="I205" s="84">
        <f>SUM(表1[[#This Row],[德育]:[文体]])</f>
        <v>81.3202</v>
      </c>
      <c r="J205" s="56">
        <v>4</v>
      </c>
      <c r="K205" s="56">
        <v>29</v>
      </c>
      <c r="L205" s="85">
        <f>表1[[#This Row],[班级
名次]]/表1[[#This Row],[班级
人数]]</f>
        <v>0.13793103448275862</v>
      </c>
      <c r="M205" s="57">
        <v>10</v>
      </c>
      <c r="N205" s="58">
        <v>59</v>
      </c>
      <c r="O205" s="86">
        <f>表1[[#This Row],[专业
名次]]/表1[[#This Row],[专业
人数]]</f>
        <v>0.16949152542372881</v>
      </c>
      <c r="P205" s="52"/>
    </row>
    <row r="206" spans="1:16" ht="17.399999999999999" customHeight="1" x14ac:dyDescent="0.25">
      <c r="A206" s="35">
        <v>202</v>
      </c>
      <c r="B206" s="108">
        <v>2017010575</v>
      </c>
      <c r="C206" s="54" t="s">
        <v>480</v>
      </c>
      <c r="D206" s="54" t="s">
        <v>241</v>
      </c>
      <c r="E206" s="55" t="s">
        <v>44</v>
      </c>
      <c r="F206" s="82">
        <v>8.1999999999999993</v>
      </c>
      <c r="G206" s="83">
        <v>62.424399999999999</v>
      </c>
      <c r="H206" s="83">
        <v>4.3979999999999997</v>
      </c>
      <c r="I206" s="84">
        <f>SUM(表1[[#This Row],[德育]:[文体]])</f>
        <v>75.02239999999999</v>
      </c>
      <c r="J206" s="56">
        <v>18</v>
      </c>
      <c r="K206" s="56">
        <v>29</v>
      </c>
      <c r="L206" s="85">
        <f>表1[[#This Row],[班级
名次]]/表1[[#This Row],[班级
人数]]</f>
        <v>0.62068965517241381</v>
      </c>
      <c r="M206" s="57">
        <v>37</v>
      </c>
      <c r="N206" s="58">
        <v>59</v>
      </c>
      <c r="O206" s="86">
        <f>表1[[#This Row],[专业
名次]]/表1[[#This Row],[专业
人数]]</f>
        <v>0.6271186440677966</v>
      </c>
      <c r="P206" s="52"/>
    </row>
    <row r="207" spans="1:16" ht="17.399999999999999" customHeight="1" x14ac:dyDescent="0.25">
      <c r="A207" s="35">
        <v>203</v>
      </c>
      <c r="B207" s="108">
        <v>2017010576</v>
      </c>
      <c r="C207" s="54" t="s">
        <v>481</v>
      </c>
      <c r="D207" s="54" t="s">
        <v>241</v>
      </c>
      <c r="E207" s="55" t="s">
        <v>44</v>
      </c>
      <c r="F207" s="82">
        <v>9.27</v>
      </c>
      <c r="G207" s="83">
        <v>67.623900000000006</v>
      </c>
      <c r="H207" s="83">
        <v>4.1280000000000001</v>
      </c>
      <c r="I207" s="84">
        <f>SUM(表1[[#This Row],[德育]:[文体]])</f>
        <v>81.021900000000002</v>
      </c>
      <c r="J207" s="56">
        <v>5</v>
      </c>
      <c r="K207" s="56">
        <v>29</v>
      </c>
      <c r="L207" s="85">
        <f>表1[[#This Row],[班级
名次]]/表1[[#This Row],[班级
人数]]</f>
        <v>0.17241379310344829</v>
      </c>
      <c r="M207" s="57">
        <v>12</v>
      </c>
      <c r="N207" s="58">
        <v>59</v>
      </c>
      <c r="O207" s="86">
        <f>表1[[#This Row],[专业
名次]]/表1[[#This Row],[专业
人数]]</f>
        <v>0.20338983050847459</v>
      </c>
      <c r="P207" s="52"/>
    </row>
    <row r="208" spans="1:16" ht="17.399999999999999" customHeight="1" x14ac:dyDescent="0.25">
      <c r="A208" s="35">
        <v>204</v>
      </c>
      <c r="B208" s="108">
        <v>2017010577</v>
      </c>
      <c r="C208" s="54" t="s">
        <v>482</v>
      </c>
      <c r="D208" s="54" t="s">
        <v>241</v>
      </c>
      <c r="E208" s="55" t="s">
        <v>44</v>
      </c>
      <c r="F208" s="82">
        <v>8.1</v>
      </c>
      <c r="G208" s="83">
        <v>63.195300000000003</v>
      </c>
      <c r="H208" s="83">
        <v>3.9470000000000001</v>
      </c>
      <c r="I208" s="84">
        <f>SUM(表1[[#This Row],[德育]:[文体]])</f>
        <v>75.2423</v>
      </c>
      <c r="J208" s="56">
        <v>17</v>
      </c>
      <c r="K208" s="56">
        <v>29</v>
      </c>
      <c r="L208" s="85">
        <f>表1[[#This Row],[班级
名次]]/表1[[#This Row],[班级
人数]]</f>
        <v>0.58620689655172409</v>
      </c>
      <c r="M208" s="57">
        <v>35</v>
      </c>
      <c r="N208" s="58">
        <v>59</v>
      </c>
      <c r="O208" s="86">
        <f>表1[[#This Row],[专业
名次]]/表1[[#This Row],[专业
人数]]</f>
        <v>0.59322033898305082</v>
      </c>
      <c r="P208" s="52"/>
    </row>
    <row r="209" spans="1:16" ht="17.399999999999999" customHeight="1" x14ac:dyDescent="0.25">
      <c r="A209" s="35">
        <v>205</v>
      </c>
      <c r="B209" s="108">
        <v>2017010578</v>
      </c>
      <c r="C209" s="54" t="s">
        <v>483</v>
      </c>
      <c r="D209" s="54" t="s">
        <v>241</v>
      </c>
      <c r="E209" s="55" t="s">
        <v>44</v>
      </c>
      <c r="F209" s="82">
        <v>8.1999999999999993</v>
      </c>
      <c r="G209" s="83">
        <v>65.185400000000001</v>
      </c>
      <c r="H209" s="83">
        <v>4.4400000000000004</v>
      </c>
      <c r="I209" s="84">
        <f>SUM(表1[[#This Row],[德育]:[文体]])</f>
        <v>77.825400000000002</v>
      </c>
      <c r="J209" s="56">
        <v>10</v>
      </c>
      <c r="K209" s="56">
        <v>29</v>
      </c>
      <c r="L209" s="85">
        <f>表1[[#This Row],[班级
名次]]/表1[[#This Row],[班级
人数]]</f>
        <v>0.34482758620689657</v>
      </c>
      <c r="M209" s="57">
        <v>24</v>
      </c>
      <c r="N209" s="58">
        <v>59</v>
      </c>
      <c r="O209" s="86">
        <f>表1[[#This Row],[专业
名次]]/表1[[#This Row],[专业
人数]]</f>
        <v>0.40677966101694918</v>
      </c>
      <c r="P209" s="52"/>
    </row>
    <row r="210" spans="1:16" ht="17.399999999999999" customHeight="1" x14ac:dyDescent="0.25">
      <c r="A210" s="35">
        <v>206</v>
      </c>
      <c r="B210" s="108" t="s">
        <v>484</v>
      </c>
      <c r="C210" s="54" t="s">
        <v>485</v>
      </c>
      <c r="D210" s="54" t="s">
        <v>241</v>
      </c>
      <c r="E210" s="55" t="s">
        <v>40</v>
      </c>
      <c r="F210" s="82">
        <v>8.3000000000000007</v>
      </c>
      <c r="G210" s="83">
        <v>61.713799999999999</v>
      </c>
      <c r="H210" s="83">
        <v>4.4705000000000004</v>
      </c>
      <c r="I210" s="84">
        <f>SUM(表1[[#This Row],[德育]:[文体]])</f>
        <v>74.484300000000005</v>
      </c>
      <c r="J210" s="56">
        <v>23</v>
      </c>
      <c r="K210" s="56">
        <v>30</v>
      </c>
      <c r="L210" s="85">
        <f>表1[[#This Row],[班级
名次]]/表1[[#This Row],[班级
人数]]</f>
        <v>0.76666666666666672</v>
      </c>
      <c r="M210" s="57">
        <v>41</v>
      </c>
      <c r="N210" s="58">
        <v>59</v>
      </c>
      <c r="O210" s="86">
        <f>表1[[#This Row],[专业
名次]]/表1[[#This Row],[专业
人数]]</f>
        <v>0.69491525423728817</v>
      </c>
      <c r="P210" s="52"/>
    </row>
    <row r="211" spans="1:16" ht="17.399999999999999" customHeight="1" x14ac:dyDescent="0.25">
      <c r="A211" s="35">
        <v>207</v>
      </c>
      <c r="B211" s="113" t="s">
        <v>641</v>
      </c>
      <c r="C211" s="114" t="s">
        <v>642</v>
      </c>
      <c r="D211" s="114" t="s">
        <v>643</v>
      </c>
      <c r="E211" s="115" t="s">
        <v>181</v>
      </c>
      <c r="F211" s="116">
        <v>9.26</v>
      </c>
      <c r="G211" s="117">
        <v>49.908999999999999</v>
      </c>
      <c r="H211" s="117">
        <v>5.5</v>
      </c>
      <c r="I211" s="84">
        <f>SUM(表1[[#This Row],[德育]:[文体]])</f>
        <v>64.668999999999997</v>
      </c>
      <c r="J211" s="81">
        <v>26</v>
      </c>
      <c r="K211" s="2">
        <v>26</v>
      </c>
      <c r="L211" s="85">
        <f>表1[[#This Row],[班级
名次]]/表1[[#This Row],[班级
人数]]</f>
        <v>1</v>
      </c>
      <c r="M211" s="118">
        <v>129</v>
      </c>
      <c r="N211" s="119">
        <v>131</v>
      </c>
      <c r="O211" s="86">
        <f>表1[[#This Row],[专业
名次]]/表1[[#This Row],[专业
人数]]</f>
        <v>0.98473282442748089</v>
      </c>
      <c r="P211" s="69"/>
    </row>
    <row r="212" spans="1:16" ht="17.399999999999999" customHeight="1" x14ac:dyDescent="0.25">
      <c r="A212" s="35">
        <v>208</v>
      </c>
      <c r="B212" s="110">
        <v>2017013256</v>
      </c>
      <c r="C212" s="92" t="s">
        <v>486</v>
      </c>
      <c r="D212" s="92" t="s">
        <v>241</v>
      </c>
      <c r="E212" s="96" t="s">
        <v>246</v>
      </c>
      <c r="F212" s="37">
        <v>8.1</v>
      </c>
      <c r="G212" s="38">
        <v>65.56</v>
      </c>
      <c r="H212" s="38">
        <v>4.16</v>
      </c>
      <c r="I212" s="84">
        <f>SUM(表1[[#This Row],[德育]:[文体]])</f>
        <v>77.819999999999993</v>
      </c>
      <c r="J212" s="69">
        <v>21</v>
      </c>
      <c r="K212" s="69">
        <v>29</v>
      </c>
      <c r="L212" s="85">
        <f>表1[[#This Row],[班级
名次]]/表1[[#This Row],[班级
人数]]</f>
        <v>0.72413793103448276</v>
      </c>
      <c r="M212" s="103">
        <v>102</v>
      </c>
      <c r="N212" s="105">
        <v>146</v>
      </c>
      <c r="O212" s="86">
        <f>表1[[#This Row],[专业
名次]]/表1[[#This Row],[专业
人数]]</f>
        <v>0.69863013698630139</v>
      </c>
      <c r="P212" s="107"/>
    </row>
    <row r="213" spans="1:16" ht="17.399999999999999" customHeight="1" x14ac:dyDescent="0.25">
      <c r="A213" s="35">
        <v>209</v>
      </c>
      <c r="B213" s="112">
        <v>2018010390</v>
      </c>
      <c r="C213" s="63" t="s">
        <v>490</v>
      </c>
      <c r="D213" s="35" t="s">
        <v>488</v>
      </c>
      <c r="E213" s="36" t="s">
        <v>204</v>
      </c>
      <c r="F213" s="37">
        <v>8.16</v>
      </c>
      <c r="G213" s="38">
        <v>53.59</v>
      </c>
      <c r="H213" s="38">
        <v>3.15</v>
      </c>
      <c r="I213" s="84">
        <f>SUM(表1[[#This Row],[德育]:[文体]])</f>
        <v>64.900000000000006</v>
      </c>
      <c r="J213" s="64">
        <v>27</v>
      </c>
      <c r="K213" s="43">
        <v>27</v>
      </c>
      <c r="L213" s="85">
        <f>表1[[#This Row],[班级
名次]]/表1[[#This Row],[班级
人数]]</f>
        <v>1</v>
      </c>
      <c r="M213" s="42">
        <v>125</v>
      </c>
      <c r="N213" s="43">
        <v>126</v>
      </c>
      <c r="O213" s="86">
        <f>表1[[#This Row],[专业
名次]]/表1[[#This Row],[专业
人数]]</f>
        <v>0.99206349206349209</v>
      </c>
      <c r="P213" s="44"/>
    </row>
    <row r="214" spans="1:16" ht="17.399999999999999" customHeight="1" x14ac:dyDescent="0.25">
      <c r="A214" s="35">
        <v>210</v>
      </c>
      <c r="B214" s="112">
        <v>2018010391</v>
      </c>
      <c r="C214" s="63" t="s">
        <v>491</v>
      </c>
      <c r="D214" s="35" t="s">
        <v>488</v>
      </c>
      <c r="E214" s="36" t="s">
        <v>204</v>
      </c>
      <c r="F214" s="37">
        <v>6.6499999999999995</v>
      </c>
      <c r="G214" s="38">
        <v>63.23</v>
      </c>
      <c r="H214" s="38">
        <v>3.95</v>
      </c>
      <c r="I214" s="84">
        <f>SUM(表1[[#This Row],[德育]:[文体]])</f>
        <v>73.83</v>
      </c>
      <c r="J214" s="64">
        <v>21</v>
      </c>
      <c r="K214" s="43">
        <v>27</v>
      </c>
      <c r="L214" s="85">
        <f>表1[[#This Row],[班级
名次]]/表1[[#This Row],[班级
人数]]</f>
        <v>0.77777777777777779</v>
      </c>
      <c r="M214" s="42">
        <v>99</v>
      </c>
      <c r="N214" s="43">
        <v>126</v>
      </c>
      <c r="O214" s="86">
        <f>表1[[#This Row],[专业
名次]]/表1[[#This Row],[专业
人数]]</f>
        <v>0.7857142857142857</v>
      </c>
      <c r="P214" s="44"/>
    </row>
    <row r="215" spans="1:16" ht="17.399999999999999" customHeight="1" x14ac:dyDescent="0.25">
      <c r="A215" s="35">
        <v>211</v>
      </c>
      <c r="B215" s="112">
        <v>2018010392</v>
      </c>
      <c r="C215" s="63" t="s">
        <v>492</v>
      </c>
      <c r="D215" s="35" t="s">
        <v>488</v>
      </c>
      <c r="E215" s="36" t="s">
        <v>204</v>
      </c>
      <c r="F215" s="37">
        <v>7.83</v>
      </c>
      <c r="G215" s="38">
        <v>61.650000000000006</v>
      </c>
      <c r="H215" s="38">
        <v>3.968</v>
      </c>
      <c r="I215" s="84">
        <f>SUM(表1[[#This Row],[德育]:[文体]])</f>
        <v>73.448000000000008</v>
      </c>
      <c r="J215" s="64">
        <v>23</v>
      </c>
      <c r="K215" s="43">
        <v>27</v>
      </c>
      <c r="L215" s="85">
        <f>表1[[#This Row],[班级
名次]]/表1[[#This Row],[班级
人数]]</f>
        <v>0.85185185185185186</v>
      </c>
      <c r="M215" s="42">
        <v>105</v>
      </c>
      <c r="N215" s="43">
        <v>126</v>
      </c>
      <c r="O215" s="86">
        <f>表1[[#This Row],[专业
名次]]/表1[[#This Row],[专业
人数]]</f>
        <v>0.83333333333333337</v>
      </c>
      <c r="P215" s="44"/>
    </row>
    <row r="216" spans="1:16" ht="17.399999999999999" customHeight="1" x14ac:dyDescent="0.25">
      <c r="A216" s="35">
        <v>212</v>
      </c>
      <c r="B216" s="112">
        <v>2018010393</v>
      </c>
      <c r="C216" s="63" t="s">
        <v>493</v>
      </c>
      <c r="D216" s="35" t="s">
        <v>488</v>
      </c>
      <c r="E216" s="36" t="s">
        <v>204</v>
      </c>
      <c r="F216" s="37">
        <v>7.51</v>
      </c>
      <c r="G216" s="38">
        <v>57.066500000000005</v>
      </c>
      <c r="H216" s="38">
        <v>2.9299999999999997</v>
      </c>
      <c r="I216" s="84">
        <f>SUM(表1[[#This Row],[德育]:[文体]])</f>
        <v>67.506500000000017</v>
      </c>
      <c r="J216" s="64">
        <v>26</v>
      </c>
      <c r="K216" s="43">
        <v>27</v>
      </c>
      <c r="L216" s="85">
        <f>表1[[#This Row],[班级
名次]]/表1[[#This Row],[班级
人数]]</f>
        <v>0.96296296296296291</v>
      </c>
      <c r="M216" s="42">
        <v>120</v>
      </c>
      <c r="N216" s="43">
        <v>126</v>
      </c>
      <c r="O216" s="86">
        <f>表1[[#This Row],[专业
名次]]/表1[[#This Row],[专业
人数]]</f>
        <v>0.95238095238095233</v>
      </c>
      <c r="P216" s="44"/>
    </row>
    <row r="217" spans="1:16" ht="17.399999999999999" customHeight="1" x14ac:dyDescent="0.25">
      <c r="A217" s="35">
        <v>213</v>
      </c>
      <c r="B217" s="112">
        <v>2018010394</v>
      </c>
      <c r="C217" s="63" t="s">
        <v>494</v>
      </c>
      <c r="D217" s="35" t="s">
        <v>488</v>
      </c>
      <c r="E217" s="36" t="s">
        <v>204</v>
      </c>
      <c r="F217" s="37">
        <v>7.8900000000000006</v>
      </c>
      <c r="G217" s="38">
        <v>64.994200000000006</v>
      </c>
      <c r="H217" s="38">
        <v>3.2934000000000001</v>
      </c>
      <c r="I217" s="84">
        <f>SUM(表1[[#This Row],[德育]:[文体]])</f>
        <v>76.177600000000012</v>
      </c>
      <c r="J217" s="64">
        <v>15</v>
      </c>
      <c r="K217" s="43">
        <v>27</v>
      </c>
      <c r="L217" s="85">
        <f>表1[[#This Row],[班级
名次]]/表1[[#This Row],[班级
人数]]</f>
        <v>0.55555555555555558</v>
      </c>
      <c r="M217" s="42">
        <v>80</v>
      </c>
      <c r="N217" s="43">
        <v>126</v>
      </c>
      <c r="O217" s="86">
        <f>表1[[#This Row],[专业
名次]]/表1[[#This Row],[专业
人数]]</f>
        <v>0.63492063492063489</v>
      </c>
      <c r="P217" s="44"/>
    </row>
    <row r="218" spans="1:16" ht="17.399999999999999" customHeight="1" x14ac:dyDescent="0.25">
      <c r="A218" s="35">
        <v>214</v>
      </c>
      <c r="B218" s="112">
        <v>2018010395</v>
      </c>
      <c r="C218" s="63" t="s">
        <v>495</v>
      </c>
      <c r="D218" s="35" t="s">
        <v>488</v>
      </c>
      <c r="E218" s="36" t="s">
        <v>64</v>
      </c>
      <c r="F218" s="37">
        <v>8.41</v>
      </c>
      <c r="G218" s="38">
        <v>62.540900000000001</v>
      </c>
      <c r="H218" s="38">
        <v>0</v>
      </c>
      <c r="I218" s="84">
        <f>SUM(表1[[#This Row],[德育]:[文体]])</f>
        <v>70.950900000000004</v>
      </c>
      <c r="J218" s="64">
        <v>19</v>
      </c>
      <c r="K218" s="43">
        <v>25</v>
      </c>
      <c r="L218" s="85">
        <f>表1[[#This Row],[班级
名次]]/表1[[#This Row],[班级
人数]]</f>
        <v>0.76</v>
      </c>
      <c r="M218" s="42">
        <v>43</v>
      </c>
      <c r="N218" s="43">
        <v>52</v>
      </c>
      <c r="O218" s="86">
        <f>表1[[#This Row],[专业
名次]]/表1[[#This Row],[专业
人数]]</f>
        <v>0.82692307692307687</v>
      </c>
      <c r="P218" s="44"/>
    </row>
    <row r="219" spans="1:16" ht="17.399999999999999" customHeight="1" x14ac:dyDescent="0.25">
      <c r="A219" s="35">
        <v>215</v>
      </c>
      <c r="B219" s="112">
        <v>2018010396</v>
      </c>
      <c r="C219" s="63" t="s">
        <v>496</v>
      </c>
      <c r="D219" s="35" t="s">
        <v>488</v>
      </c>
      <c r="E219" s="36" t="s">
        <v>204</v>
      </c>
      <c r="F219" s="37">
        <v>7.21</v>
      </c>
      <c r="G219" s="38">
        <v>63.315899999999999</v>
      </c>
      <c r="H219" s="38">
        <v>3.8048999999999999</v>
      </c>
      <c r="I219" s="84">
        <f>SUM(表1[[#This Row],[德育]:[文体]])</f>
        <v>74.330799999999996</v>
      </c>
      <c r="J219" s="64">
        <v>20</v>
      </c>
      <c r="K219" s="43">
        <v>27</v>
      </c>
      <c r="L219" s="85">
        <f>表1[[#This Row],[班级
名次]]/表1[[#This Row],[班级
人数]]</f>
        <v>0.7407407407407407</v>
      </c>
      <c r="M219" s="42">
        <v>97</v>
      </c>
      <c r="N219" s="43">
        <v>126</v>
      </c>
      <c r="O219" s="86">
        <f>表1[[#This Row],[专业
名次]]/表1[[#This Row],[专业
人数]]</f>
        <v>0.76984126984126988</v>
      </c>
      <c r="P219" s="44"/>
    </row>
    <row r="220" spans="1:16" ht="17.399999999999999" customHeight="1" x14ac:dyDescent="0.25">
      <c r="A220" s="35">
        <v>216</v>
      </c>
      <c r="B220" s="112">
        <v>2018010397</v>
      </c>
      <c r="C220" s="63" t="s">
        <v>497</v>
      </c>
      <c r="D220" s="35" t="s">
        <v>488</v>
      </c>
      <c r="E220" s="36" t="s">
        <v>204</v>
      </c>
      <c r="F220" s="37">
        <v>7.2100000000000009</v>
      </c>
      <c r="G220" s="38">
        <v>60.232400000000005</v>
      </c>
      <c r="H220" s="38">
        <v>3.5903</v>
      </c>
      <c r="I220" s="84">
        <f>SUM(表1[[#This Row],[德育]:[文体]])</f>
        <v>71.032700000000006</v>
      </c>
      <c r="J220" s="64">
        <v>25</v>
      </c>
      <c r="K220" s="43">
        <v>27</v>
      </c>
      <c r="L220" s="85">
        <f>表1[[#This Row],[班级
名次]]/表1[[#This Row],[班级
人数]]</f>
        <v>0.92592592592592593</v>
      </c>
      <c r="M220" s="42">
        <v>115</v>
      </c>
      <c r="N220" s="43">
        <v>126</v>
      </c>
      <c r="O220" s="86">
        <f>表1[[#This Row],[专业
名次]]/表1[[#This Row],[专业
人数]]</f>
        <v>0.91269841269841268</v>
      </c>
      <c r="P220" s="44"/>
    </row>
    <row r="221" spans="1:16" ht="17.399999999999999" customHeight="1" x14ac:dyDescent="0.25">
      <c r="A221" s="35">
        <v>217</v>
      </c>
      <c r="B221" s="112">
        <v>2018010398</v>
      </c>
      <c r="C221" s="88" t="s">
        <v>498</v>
      </c>
      <c r="D221" s="35" t="s">
        <v>488</v>
      </c>
      <c r="E221" s="36" t="s">
        <v>204</v>
      </c>
      <c r="F221" s="37">
        <v>8.2200000000000006</v>
      </c>
      <c r="G221" s="38">
        <v>63.95</v>
      </c>
      <c r="H221" s="38">
        <v>4.9779999999999998</v>
      </c>
      <c r="I221" s="84">
        <f>SUM(表1[[#This Row],[德育]:[文体]])</f>
        <v>77.147999999999996</v>
      </c>
      <c r="J221" s="64">
        <v>11</v>
      </c>
      <c r="K221" s="43">
        <v>27</v>
      </c>
      <c r="L221" s="85">
        <f>表1[[#This Row],[班级
名次]]/表1[[#This Row],[班级
人数]]</f>
        <v>0.40740740740740738</v>
      </c>
      <c r="M221" s="42">
        <v>71</v>
      </c>
      <c r="N221" s="43">
        <v>126</v>
      </c>
      <c r="O221" s="86">
        <f>表1[[#This Row],[专业
名次]]/表1[[#This Row],[专业
人数]]</f>
        <v>0.56349206349206349</v>
      </c>
      <c r="P221" s="44"/>
    </row>
    <row r="222" spans="1:16" ht="17.399999999999999" customHeight="1" x14ac:dyDescent="0.25">
      <c r="A222" s="35">
        <v>218</v>
      </c>
      <c r="B222" s="112">
        <v>2018010399</v>
      </c>
      <c r="C222" s="88" t="s">
        <v>499</v>
      </c>
      <c r="D222" s="35" t="s">
        <v>488</v>
      </c>
      <c r="E222" s="36" t="s">
        <v>204</v>
      </c>
      <c r="F222" s="37">
        <v>7.67</v>
      </c>
      <c r="G222" s="38">
        <v>67.183320000000009</v>
      </c>
      <c r="H222" s="38">
        <v>6.09</v>
      </c>
      <c r="I222" s="84">
        <f>SUM(表1[[#This Row],[德育]:[文体]])</f>
        <v>80.943320000000014</v>
      </c>
      <c r="J222" s="64">
        <v>7</v>
      </c>
      <c r="K222" s="43">
        <v>27</v>
      </c>
      <c r="L222" s="85">
        <f>表1[[#This Row],[班级
名次]]/表1[[#This Row],[班级
人数]]</f>
        <v>0.25925925925925924</v>
      </c>
      <c r="M222" s="42">
        <v>42</v>
      </c>
      <c r="N222" s="43">
        <v>126</v>
      </c>
      <c r="O222" s="86">
        <f>表1[[#This Row],[专业
名次]]/表1[[#This Row],[专业
人数]]</f>
        <v>0.33333333333333331</v>
      </c>
      <c r="P222" s="44"/>
    </row>
    <row r="223" spans="1:16" ht="17.399999999999999" customHeight="1" x14ac:dyDescent="0.25">
      <c r="A223" s="35">
        <v>219</v>
      </c>
      <c r="B223" s="112">
        <v>2018010400</v>
      </c>
      <c r="C223" s="63" t="s">
        <v>500</v>
      </c>
      <c r="D223" s="35" t="s">
        <v>488</v>
      </c>
      <c r="E223" s="36" t="s">
        <v>204</v>
      </c>
      <c r="F223" s="37">
        <v>7.93</v>
      </c>
      <c r="G223" s="38">
        <v>62.988700000000001</v>
      </c>
      <c r="H223" s="38">
        <v>4.71</v>
      </c>
      <c r="I223" s="84">
        <f>SUM(表1[[#This Row],[德育]:[文体]])</f>
        <v>75.628699999999995</v>
      </c>
      <c r="J223" s="64">
        <v>16</v>
      </c>
      <c r="K223" s="43">
        <v>27</v>
      </c>
      <c r="L223" s="85">
        <f>表1[[#This Row],[班级
名次]]/表1[[#This Row],[班级
人数]]</f>
        <v>0.59259259259259256</v>
      </c>
      <c r="M223" s="42">
        <v>86</v>
      </c>
      <c r="N223" s="43">
        <v>126</v>
      </c>
      <c r="O223" s="86">
        <f>表1[[#This Row],[专业
名次]]/表1[[#This Row],[专业
人数]]</f>
        <v>0.68253968253968256</v>
      </c>
      <c r="P223" s="44"/>
    </row>
    <row r="224" spans="1:16" ht="17.399999999999999" customHeight="1" x14ac:dyDescent="0.25">
      <c r="A224" s="35">
        <v>220</v>
      </c>
      <c r="B224" s="112">
        <v>2018010401</v>
      </c>
      <c r="C224" s="88" t="s">
        <v>501</v>
      </c>
      <c r="D224" s="35" t="s">
        <v>488</v>
      </c>
      <c r="E224" s="36" t="s">
        <v>204</v>
      </c>
      <c r="F224" s="37">
        <v>7.9600000000000009</v>
      </c>
      <c r="G224" s="38">
        <v>71.199399999999997</v>
      </c>
      <c r="H224" s="38">
        <v>4.2176</v>
      </c>
      <c r="I224" s="84">
        <f>SUM(表1[[#This Row],[德育]:[文体]])</f>
        <v>83.37700000000001</v>
      </c>
      <c r="J224" s="64">
        <v>4</v>
      </c>
      <c r="K224" s="43">
        <v>27</v>
      </c>
      <c r="L224" s="85">
        <f>表1[[#This Row],[班级
名次]]/表1[[#This Row],[班级
人数]]</f>
        <v>0.14814814814814814</v>
      </c>
      <c r="M224" s="42">
        <v>23</v>
      </c>
      <c r="N224" s="43">
        <v>126</v>
      </c>
      <c r="O224" s="86">
        <f>表1[[#This Row],[专业
名次]]/表1[[#This Row],[专业
人数]]</f>
        <v>0.18253968253968253</v>
      </c>
      <c r="P224" s="44"/>
    </row>
    <row r="225" spans="1:16" ht="17.399999999999999" customHeight="1" x14ac:dyDescent="0.25">
      <c r="A225" s="35">
        <v>221</v>
      </c>
      <c r="B225" s="112">
        <v>2018010402</v>
      </c>
      <c r="C225" s="63" t="s">
        <v>502</v>
      </c>
      <c r="D225" s="35" t="s">
        <v>488</v>
      </c>
      <c r="E225" s="36" t="s">
        <v>204</v>
      </c>
      <c r="F225" s="37">
        <v>8.36</v>
      </c>
      <c r="G225" s="38">
        <v>60.784300000000002</v>
      </c>
      <c r="H225" s="38">
        <v>6.33</v>
      </c>
      <c r="I225" s="84">
        <f>SUM(表1[[#This Row],[德育]:[文体]])</f>
        <v>75.474299999999999</v>
      </c>
      <c r="J225" s="64">
        <v>17</v>
      </c>
      <c r="K225" s="43">
        <v>27</v>
      </c>
      <c r="L225" s="85">
        <f>表1[[#This Row],[班级
名次]]/表1[[#This Row],[班级
人数]]</f>
        <v>0.62962962962962965</v>
      </c>
      <c r="M225" s="42">
        <v>88</v>
      </c>
      <c r="N225" s="43">
        <v>126</v>
      </c>
      <c r="O225" s="86">
        <f>表1[[#This Row],[专业
名次]]/表1[[#This Row],[专业
人数]]</f>
        <v>0.69841269841269837</v>
      </c>
      <c r="P225" s="44"/>
    </row>
    <row r="226" spans="1:16" ht="17.399999999999999" customHeight="1" x14ac:dyDescent="0.25">
      <c r="A226" s="35">
        <v>222</v>
      </c>
      <c r="B226" s="112">
        <v>2018010403</v>
      </c>
      <c r="C226" s="63" t="s">
        <v>503</v>
      </c>
      <c r="D226" s="35" t="s">
        <v>488</v>
      </c>
      <c r="E226" s="36" t="s">
        <v>204</v>
      </c>
      <c r="F226" s="37">
        <v>8.15</v>
      </c>
      <c r="G226" s="38">
        <v>62.241999999999997</v>
      </c>
      <c r="H226" s="38">
        <v>6.0660000000000007</v>
      </c>
      <c r="I226" s="84">
        <f>SUM(表1[[#This Row],[德育]:[文体]])</f>
        <v>76.457999999999998</v>
      </c>
      <c r="J226" s="64">
        <v>14</v>
      </c>
      <c r="K226" s="43">
        <v>27</v>
      </c>
      <c r="L226" s="85">
        <f>表1[[#This Row],[班级
名次]]/表1[[#This Row],[班级
人数]]</f>
        <v>0.51851851851851849</v>
      </c>
      <c r="M226" s="42">
        <v>76</v>
      </c>
      <c r="N226" s="43">
        <v>126</v>
      </c>
      <c r="O226" s="86">
        <f>表1[[#This Row],[专业
名次]]/表1[[#This Row],[专业
人数]]</f>
        <v>0.60317460317460314</v>
      </c>
      <c r="P226" s="44"/>
    </row>
    <row r="227" spans="1:16" ht="17.399999999999999" customHeight="1" x14ac:dyDescent="0.25">
      <c r="A227" s="35">
        <v>223</v>
      </c>
      <c r="B227" s="112">
        <v>2018010404</v>
      </c>
      <c r="C227" s="88" t="s">
        <v>504</v>
      </c>
      <c r="D227" s="35" t="s">
        <v>488</v>
      </c>
      <c r="E227" s="36" t="s">
        <v>204</v>
      </c>
      <c r="F227" s="37">
        <v>8.129999999999999</v>
      </c>
      <c r="G227" s="38">
        <v>66.887500000000003</v>
      </c>
      <c r="H227" s="38">
        <v>4.9628000000000005</v>
      </c>
      <c r="I227" s="84">
        <f>SUM(表1[[#This Row],[德育]:[文体]])</f>
        <v>79.9803</v>
      </c>
      <c r="J227" s="64">
        <v>9</v>
      </c>
      <c r="K227" s="43">
        <v>27</v>
      </c>
      <c r="L227" s="85">
        <f>表1[[#This Row],[班级
名次]]/表1[[#This Row],[班级
人数]]</f>
        <v>0.33333333333333331</v>
      </c>
      <c r="M227" s="42">
        <v>52</v>
      </c>
      <c r="N227" s="43">
        <v>126</v>
      </c>
      <c r="O227" s="86">
        <f>表1[[#This Row],[专业
名次]]/表1[[#This Row],[专业
人数]]</f>
        <v>0.41269841269841268</v>
      </c>
      <c r="P227" s="44"/>
    </row>
    <row r="228" spans="1:16" ht="17.399999999999999" customHeight="1" x14ac:dyDescent="0.25">
      <c r="A228" s="35">
        <v>224</v>
      </c>
      <c r="B228" s="112">
        <v>2018010405</v>
      </c>
      <c r="C228" s="88" t="s">
        <v>505</v>
      </c>
      <c r="D228" s="35" t="s">
        <v>488</v>
      </c>
      <c r="E228" s="36" t="s">
        <v>204</v>
      </c>
      <c r="F228" s="37">
        <v>9.2199999999999989</v>
      </c>
      <c r="G228" s="38">
        <v>68.125699999999995</v>
      </c>
      <c r="H228" s="38">
        <v>4.9000000000000004</v>
      </c>
      <c r="I228" s="84">
        <f>SUM(表1[[#This Row],[德育]:[文体]])</f>
        <v>82.245699999999999</v>
      </c>
      <c r="J228" s="64">
        <v>5</v>
      </c>
      <c r="K228" s="43">
        <v>27</v>
      </c>
      <c r="L228" s="85">
        <f>表1[[#This Row],[班级
名次]]/表1[[#This Row],[班级
人数]]</f>
        <v>0.18518518518518517</v>
      </c>
      <c r="M228" s="42">
        <v>32</v>
      </c>
      <c r="N228" s="43">
        <v>126</v>
      </c>
      <c r="O228" s="86">
        <f>表1[[#This Row],[专业
名次]]/表1[[#This Row],[专业
人数]]</f>
        <v>0.25396825396825395</v>
      </c>
      <c r="P228" s="44"/>
    </row>
    <row r="229" spans="1:16" ht="17.399999999999999" customHeight="1" x14ac:dyDescent="0.25">
      <c r="A229" s="35">
        <v>225</v>
      </c>
      <c r="B229" s="111">
        <v>2018010406</v>
      </c>
      <c r="C229" s="89" t="s">
        <v>644</v>
      </c>
      <c r="D229" s="89" t="s">
        <v>643</v>
      </c>
      <c r="E229" s="95" t="s">
        <v>183</v>
      </c>
      <c r="F229" s="97">
        <v>7.69</v>
      </c>
      <c r="G229" s="90">
        <v>67.552999999999997</v>
      </c>
      <c r="H229" s="90">
        <v>4.1420000000000003</v>
      </c>
      <c r="I229" s="84">
        <f>SUM(表1[[#This Row],[德育]:[文体]])</f>
        <v>79.384999999999991</v>
      </c>
      <c r="J229" s="39">
        <v>16</v>
      </c>
      <c r="K229" s="69">
        <v>25</v>
      </c>
      <c r="L229" s="85">
        <f>表1[[#This Row],[班级
名次]]/表1[[#This Row],[班级
人数]]</f>
        <v>0.64</v>
      </c>
      <c r="M229" s="45">
        <v>80</v>
      </c>
      <c r="N229" s="46">
        <v>131</v>
      </c>
      <c r="O229" s="86">
        <f>表1[[#This Row],[专业
名次]]/表1[[#This Row],[专业
人数]]</f>
        <v>0.61068702290076338</v>
      </c>
      <c r="P229" s="100"/>
    </row>
    <row r="230" spans="1:16" ht="17.399999999999999" customHeight="1" x14ac:dyDescent="0.25">
      <c r="A230" s="35">
        <v>226</v>
      </c>
      <c r="B230" s="112">
        <v>2018010407</v>
      </c>
      <c r="C230" s="63" t="s">
        <v>506</v>
      </c>
      <c r="D230" s="35" t="s">
        <v>488</v>
      </c>
      <c r="E230" s="36" t="s">
        <v>204</v>
      </c>
      <c r="F230" s="37">
        <v>7.9999999999999991</v>
      </c>
      <c r="G230" s="38">
        <v>61.252400000000002</v>
      </c>
      <c r="H230" s="38">
        <v>4.4466000000000001</v>
      </c>
      <c r="I230" s="84">
        <f>SUM(表1[[#This Row],[德育]:[文体]])</f>
        <v>73.698999999999998</v>
      </c>
      <c r="J230" s="64">
        <v>22</v>
      </c>
      <c r="K230" s="43">
        <v>27</v>
      </c>
      <c r="L230" s="85">
        <f>表1[[#This Row],[班级
名次]]/表1[[#This Row],[班级
人数]]</f>
        <v>0.81481481481481477</v>
      </c>
      <c r="M230" s="42">
        <v>101</v>
      </c>
      <c r="N230" s="43">
        <v>126</v>
      </c>
      <c r="O230" s="86">
        <f>表1[[#This Row],[专业
名次]]/表1[[#This Row],[专业
人数]]</f>
        <v>0.80158730158730163</v>
      </c>
      <c r="P230" s="44"/>
    </row>
    <row r="231" spans="1:16" ht="17.399999999999999" customHeight="1" x14ac:dyDescent="0.25">
      <c r="A231" s="35">
        <v>227</v>
      </c>
      <c r="B231" s="112">
        <v>2018010408</v>
      </c>
      <c r="C231" s="63" t="s">
        <v>507</v>
      </c>
      <c r="D231" s="35" t="s">
        <v>488</v>
      </c>
      <c r="E231" s="36" t="s">
        <v>204</v>
      </c>
      <c r="F231" s="37">
        <v>8.26</v>
      </c>
      <c r="G231" s="38">
        <v>62.453000000000003</v>
      </c>
      <c r="H231" s="38">
        <v>4.6825999999999999</v>
      </c>
      <c r="I231" s="84">
        <f>SUM(表1[[#This Row],[德育]:[文体]])</f>
        <v>75.395600000000002</v>
      </c>
      <c r="J231" s="64">
        <v>18</v>
      </c>
      <c r="K231" s="43">
        <v>27</v>
      </c>
      <c r="L231" s="85">
        <f>表1[[#This Row],[班级
名次]]/表1[[#This Row],[班级
人数]]</f>
        <v>0.66666666666666663</v>
      </c>
      <c r="M231" s="42">
        <v>89</v>
      </c>
      <c r="N231" s="43">
        <v>126</v>
      </c>
      <c r="O231" s="86">
        <f>表1[[#This Row],[专业
名次]]/表1[[#This Row],[专业
人数]]</f>
        <v>0.70634920634920639</v>
      </c>
      <c r="P231" s="44"/>
    </row>
    <row r="232" spans="1:16" ht="17.399999999999999" customHeight="1" x14ac:dyDescent="0.25">
      <c r="A232" s="35">
        <v>228</v>
      </c>
      <c r="B232" s="112">
        <v>2018010409</v>
      </c>
      <c r="C232" s="63" t="s">
        <v>508</v>
      </c>
      <c r="D232" s="35" t="s">
        <v>488</v>
      </c>
      <c r="E232" s="36" t="s">
        <v>204</v>
      </c>
      <c r="F232" s="37">
        <v>8.49</v>
      </c>
      <c r="G232" s="38">
        <v>62.5535</v>
      </c>
      <c r="H232" s="38">
        <v>4.3483000000000001</v>
      </c>
      <c r="I232" s="84">
        <f>SUM(表1[[#This Row],[德育]:[文体]])</f>
        <v>75.391799999999989</v>
      </c>
      <c r="J232" s="64">
        <v>19</v>
      </c>
      <c r="K232" s="43">
        <v>27</v>
      </c>
      <c r="L232" s="85">
        <f>表1[[#This Row],[班级
名次]]/表1[[#This Row],[班级
人数]]</f>
        <v>0.70370370370370372</v>
      </c>
      <c r="M232" s="42">
        <v>90</v>
      </c>
      <c r="N232" s="43">
        <v>126</v>
      </c>
      <c r="O232" s="86">
        <f>表1[[#This Row],[专业
名次]]/表1[[#This Row],[专业
人数]]</f>
        <v>0.7142857142857143</v>
      </c>
      <c r="P232" s="44"/>
    </row>
    <row r="233" spans="1:16" ht="17.399999999999999" customHeight="1" x14ac:dyDescent="0.25">
      <c r="A233" s="35">
        <v>229</v>
      </c>
      <c r="B233" s="112">
        <v>2018010410</v>
      </c>
      <c r="C233" s="88" t="s">
        <v>509</v>
      </c>
      <c r="D233" s="35" t="s">
        <v>488</v>
      </c>
      <c r="E233" s="36" t="s">
        <v>204</v>
      </c>
      <c r="F233" s="37">
        <v>8.4599999999999991</v>
      </c>
      <c r="G233" s="38">
        <v>63.924599999999998</v>
      </c>
      <c r="H233" s="38">
        <v>4.5309999999999997</v>
      </c>
      <c r="I233" s="84">
        <f>SUM(表1[[#This Row],[德育]:[文体]])</f>
        <v>76.915599999999998</v>
      </c>
      <c r="J233" s="64">
        <v>12</v>
      </c>
      <c r="K233" s="43">
        <v>27</v>
      </c>
      <c r="L233" s="85">
        <f>表1[[#This Row],[班级
名次]]/表1[[#This Row],[班级
人数]]</f>
        <v>0.44444444444444442</v>
      </c>
      <c r="M233" s="42">
        <v>73</v>
      </c>
      <c r="N233" s="43">
        <v>126</v>
      </c>
      <c r="O233" s="86">
        <f>表1[[#This Row],[专业
名次]]/表1[[#This Row],[专业
人数]]</f>
        <v>0.57936507936507942</v>
      </c>
      <c r="P233" s="44"/>
    </row>
    <row r="234" spans="1:16" ht="17.399999999999999" customHeight="1" x14ac:dyDescent="0.25">
      <c r="A234" s="35">
        <v>230</v>
      </c>
      <c r="B234" s="112">
        <v>2018010411</v>
      </c>
      <c r="C234" s="88" t="s">
        <v>158</v>
      </c>
      <c r="D234" s="35" t="s">
        <v>488</v>
      </c>
      <c r="E234" s="36" t="s">
        <v>204</v>
      </c>
      <c r="F234" s="37">
        <v>9.2099999999999991</v>
      </c>
      <c r="G234" s="38">
        <v>69.697699999999998</v>
      </c>
      <c r="H234" s="38">
        <v>5.3111000000000006</v>
      </c>
      <c r="I234" s="84">
        <f>SUM(表1[[#This Row],[德育]:[文体]])</f>
        <v>84.218799999999987</v>
      </c>
      <c r="J234" s="64">
        <v>3</v>
      </c>
      <c r="K234" s="43">
        <v>27</v>
      </c>
      <c r="L234" s="85">
        <f>表1[[#This Row],[班级
名次]]/表1[[#This Row],[班级
人数]]</f>
        <v>0.1111111111111111</v>
      </c>
      <c r="M234" s="42">
        <v>19</v>
      </c>
      <c r="N234" s="43">
        <v>126</v>
      </c>
      <c r="O234" s="86">
        <f>表1[[#This Row],[专业
名次]]/表1[[#This Row],[专业
人数]]</f>
        <v>0.15079365079365079</v>
      </c>
      <c r="P234" s="44"/>
    </row>
    <row r="235" spans="1:16" ht="17.399999999999999" customHeight="1" x14ac:dyDescent="0.25">
      <c r="A235" s="35">
        <v>231</v>
      </c>
      <c r="B235" s="112">
        <v>2018010412</v>
      </c>
      <c r="C235" s="88" t="s">
        <v>510</v>
      </c>
      <c r="D235" s="35" t="s">
        <v>488</v>
      </c>
      <c r="E235" s="36" t="s">
        <v>204</v>
      </c>
      <c r="F235" s="37">
        <v>8.07</v>
      </c>
      <c r="G235" s="38">
        <v>67.720699999999994</v>
      </c>
      <c r="H235" s="38">
        <v>4.4954999999999998</v>
      </c>
      <c r="I235" s="84">
        <f>SUM(表1[[#This Row],[德育]:[文体]])</f>
        <v>80.28619999999998</v>
      </c>
      <c r="J235" s="64">
        <v>8</v>
      </c>
      <c r="K235" s="43">
        <v>27</v>
      </c>
      <c r="L235" s="85">
        <f>表1[[#This Row],[班级
名次]]/表1[[#This Row],[班级
人数]]</f>
        <v>0.29629629629629628</v>
      </c>
      <c r="M235" s="42">
        <v>48</v>
      </c>
      <c r="N235" s="43">
        <v>126</v>
      </c>
      <c r="O235" s="86">
        <f>表1[[#This Row],[专业
名次]]/表1[[#This Row],[专业
人数]]</f>
        <v>0.38095238095238093</v>
      </c>
      <c r="P235" s="44"/>
    </row>
    <row r="236" spans="1:16" ht="17.399999999999999" customHeight="1" x14ac:dyDescent="0.25">
      <c r="A236" s="35">
        <v>232</v>
      </c>
      <c r="B236" s="112">
        <v>2018010413</v>
      </c>
      <c r="C236" s="88" t="s">
        <v>511</v>
      </c>
      <c r="D236" s="35" t="s">
        <v>488</v>
      </c>
      <c r="E236" s="36" t="s">
        <v>204</v>
      </c>
      <c r="F236" s="37">
        <v>8.34</v>
      </c>
      <c r="G236" s="38">
        <v>65.30510000000001</v>
      </c>
      <c r="H236" s="38">
        <v>4.74</v>
      </c>
      <c r="I236" s="84">
        <f>SUM(表1[[#This Row],[德育]:[文体]])</f>
        <v>78.385100000000008</v>
      </c>
      <c r="J236" s="64">
        <v>10</v>
      </c>
      <c r="K236" s="43">
        <v>27</v>
      </c>
      <c r="L236" s="85">
        <f>表1[[#This Row],[班级
名次]]/表1[[#This Row],[班级
人数]]</f>
        <v>0.37037037037037035</v>
      </c>
      <c r="M236" s="42">
        <v>62</v>
      </c>
      <c r="N236" s="43">
        <v>126</v>
      </c>
      <c r="O236" s="86">
        <f>表1[[#This Row],[专业
名次]]/表1[[#This Row],[专业
人数]]</f>
        <v>0.49206349206349204</v>
      </c>
      <c r="P236" s="44"/>
    </row>
    <row r="237" spans="1:16" ht="17.399999999999999" customHeight="1" x14ac:dyDescent="0.25">
      <c r="A237" s="35">
        <v>233</v>
      </c>
      <c r="B237" s="112">
        <v>2018010414</v>
      </c>
      <c r="C237" s="88" t="s">
        <v>512</v>
      </c>
      <c r="D237" s="35" t="s">
        <v>488</v>
      </c>
      <c r="E237" s="36" t="s">
        <v>204</v>
      </c>
      <c r="F237" s="37">
        <v>9.8000000000000007</v>
      </c>
      <c r="G237" s="38">
        <v>69.83</v>
      </c>
      <c r="H237" s="38">
        <v>5.92</v>
      </c>
      <c r="I237" s="84">
        <f>SUM(表1[[#This Row],[德育]:[文体]])</f>
        <v>85.55</v>
      </c>
      <c r="J237" s="64">
        <v>1</v>
      </c>
      <c r="K237" s="43">
        <v>27</v>
      </c>
      <c r="L237" s="85">
        <f>表1[[#This Row],[班级
名次]]/表1[[#This Row],[班级
人数]]</f>
        <v>3.7037037037037035E-2</v>
      </c>
      <c r="M237" s="42">
        <v>12</v>
      </c>
      <c r="N237" s="43">
        <v>126</v>
      </c>
      <c r="O237" s="86">
        <f>表1[[#This Row],[专业
名次]]/表1[[#This Row],[专业
人数]]</f>
        <v>9.5238095238095233E-2</v>
      </c>
      <c r="P237" s="44"/>
    </row>
    <row r="238" spans="1:16" ht="17.399999999999999" customHeight="1" x14ac:dyDescent="0.25">
      <c r="A238" s="35">
        <v>234</v>
      </c>
      <c r="B238" s="112">
        <v>2018010415</v>
      </c>
      <c r="C238" s="63" t="s">
        <v>513</v>
      </c>
      <c r="D238" s="35" t="s">
        <v>488</v>
      </c>
      <c r="E238" s="36" t="s">
        <v>204</v>
      </c>
      <c r="F238" s="37">
        <v>8.14</v>
      </c>
      <c r="G238" s="38">
        <v>59.476200000000006</v>
      </c>
      <c r="H238" s="38">
        <v>4.2639999999999993</v>
      </c>
      <c r="I238" s="84">
        <f>SUM(表1[[#This Row],[德育]:[文体]])</f>
        <v>71.880200000000002</v>
      </c>
      <c r="J238" s="64">
        <v>24</v>
      </c>
      <c r="K238" s="43">
        <v>27</v>
      </c>
      <c r="L238" s="85">
        <f>表1[[#This Row],[班级
名次]]/表1[[#This Row],[班级
人数]]</f>
        <v>0.88888888888888884</v>
      </c>
      <c r="M238" s="42">
        <v>111</v>
      </c>
      <c r="N238" s="43">
        <v>126</v>
      </c>
      <c r="O238" s="86">
        <f>表1[[#This Row],[专业
名次]]/表1[[#This Row],[专业
人数]]</f>
        <v>0.88095238095238093</v>
      </c>
      <c r="P238" s="44"/>
    </row>
    <row r="239" spans="1:16" ht="17.399999999999999" customHeight="1" x14ac:dyDescent="0.25">
      <c r="A239" s="35">
        <v>235</v>
      </c>
      <c r="B239" s="112">
        <v>2018010416</v>
      </c>
      <c r="C239" s="63" t="s">
        <v>514</v>
      </c>
      <c r="D239" s="35" t="s">
        <v>488</v>
      </c>
      <c r="E239" s="36" t="s">
        <v>61</v>
      </c>
      <c r="F239" s="37">
        <v>8.0299999999999994</v>
      </c>
      <c r="G239" s="38">
        <v>64.55</v>
      </c>
      <c r="H239" s="38">
        <v>5.56</v>
      </c>
      <c r="I239" s="84">
        <f>SUM(表1[[#This Row],[德育]:[文体]])</f>
        <v>78.14</v>
      </c>
      <c r="J239" s="64">
        <v>16</v>
      </c>
      <c r="K239" s="43">
        <v>27</v>
      </c>
      <c r="L239" s="85">
        <f>表1[[#This Row],[班级
名次]]/表1[[#This Row],[班级
人数]]</f>
        <v>0.59259259259259256</v>
      </c>
      <c r="M239" s="42">
        <v>29</v>
      </c>
      <c r="N239" s="43">
        <v>52</v>
      </c>
      <c r="O239" s="86">
        <f>表1[[#This Row],[专业
名次]]/表1[[#This Row],[专业
人数]]</f>
        <v>0.55769230769230771</v>
      </c>
      <c r="P239" s="44"/>
    </row>
    <row r="240" spans="1:16" ht="17.399999999999999" customHeight="1" x14ac:dyDescent="0.25">
      <c r="A240" s="35">
        <v>236</v>
      </c>
      <c r="B240" s="112">
        <v>2018010417</v>
      </c>
      <c r="C240" s="88" t="s">
        <v>515</v>
      </c>
      <c r="D240" s="35" t="s">
        <v>488</v>
      </c>
      <c r="E240" s="36" t="s">
        <v>204</v>
      </c>
      <c r="F240" s="37">
        <v>9.0299999999999994</v>
      </c>
      <c r="G240" s="38">
        <v>67.712000000000003</v>
      </c>
      <c r="H240" s="38">
        <v>5.1137999999999995</v>
      </c>
      <c r="I240" s="84">
        <f>SUM(表1[[#This Row],[德育]:[文体]])</f>
        <v>81.855800000000002</v>
      </c>
      <c r="J240" s="64">
        <v>6</v>
      </c>
      <c r="K240" s="43">
        <v>27</v>
      </c>
      <c r="L240" s="85">
        <f>表1[[#This Row],[班级
名次]]/表1[[#This Row],[班级
人数]]</f>
        <v>0.22222222222222221</v>
      </c>
      <c r="M240" s="42">
        <v>36</v>
      </c>
      <c r="N240" s="43">
        <v>126</v>
      </c>
      <c r="O240" s="86">
        <f>表1[[#This Row],[专业
名次]]/表1[[#This Row],[专业
人数]]</f>
        <v>0.2857142857142857</v>
      </c>
      <c r="P240" s="44"/>
    </row>
    <row r="241" spans="1:16" ht="17.399999999999999" customHeight="1" x14ac:dyDescent="0.25">
      <c r="A241" s="35">
        <v>237</v>
      </c>
      <c r="B241" s="112">
        <v>2018010418</v>
      </c>
      <c r="C241" s="88" t="s">
        <v>516</v>
      </c>
      <c r="D241" s="35" t="s">
        <v>488</v>
      </c>
      <c r="E241" s="36" t="s">
        <v>204</v>
      </c>
      <c r="F241" s="37">
        <v>7.99</v>
      </c>
      <c r="G241" s="38">
        <v>64.021200000000007</v>
      </c>
      <c r="H241" s="38">
        <v>4.7054999999999998</v>
      </c>
      <c r="I241" s="84">
        <f>SUM(表1[[#This Row],[德育]:[文体]])</f>
        <v>76.716700000000003</v>
      </c>
      <c r="J241" s="64">
        <v>13</v>
      </c>
      <c r="K241" s="43">
        <v>27</v>
      </c>
      <c r="L241" s="85">
        <f>表1[[#This Row],[班级
名次]]/表1[[#This Row],[班级
人数]]</f>
        <v>0.48148148148148145</v>
      </c>
      <c r="M241" s="42">
        <v>75</v>
      </c>
      <c r="N241" s="43">
        <v>126</v>
      </c>
      <c r="O241" s="86">
        <f>表1[[#This Row],[专业
名次]]/表1[[#This Row],[专业
人数]]</f>
        <v>0.59523809523809523</v>
      </c>
      <c r="P241" s="44"/>
    </row>
    <row r="242" spans="1:16" ht="17.399999999999999" customHeight="1" x14ac:dyDescent="0.25">
      <c r="A242" s="35">
        <v>238</v>
      </c>
      <c r="B242" s="112">
        <v>2018010419</v>
      </c>
      <c r="C242" s="88" t="s">
        <v>46</v>
      </c>
      <c r="D242" s="35" t="s">
        <v>488</v>
      </c>
      <c r="E242" s="36" t="s">
        <v>204</v>
      </c>
      <c r="F242" s="37">
        <v>8.77</v>
      </c>
      <c r="G242" s="38">
        <v>70.38900000000001</v>
      </c>
      <c r="H242" s="38">
        <v>5.61</v>
      </c>
      <c r="I242" s="84">
        <f>SUM(表1[[#This Row],[德育]:[文体]])</f>
        <v>84.769000000000005</v>
      </c>
      <c r="J242" s="64">
        <v>2</v>
      </c>
      <c r="K242" s="43">
        <v>27</v>
      </c>
      <c r="L242" s="85">
        <f>表1[[#This Row],[班级
名次]]/表1[[#This Row],[班级
人数]]</f>
        <v>7.407407407407407E-2</v>
      </c>
      <c r="M242" s="42">
        <v>16</v>
      </c>
      <c r="N242" s="43">
        <v>126</v>
      </c>
      <c r="O242" s="86">
        <f>表1[[#This Row],[专业
名次]]/表1[[#This Row],[专业
人数]]</f>
        <v>0.12698412698412698</v>
      </c>
      <c r="P242" s="44"/>
    </row>
    <row r="243" spans="1:16" ht="17.399999999999999" customHeight="1" x14ac:dyDescent="0.25">
      <c r="A243" s="35">
        <v>239</v>
      </c>
      <c r="B243" s="112">
        <v>2018010420</v>
      </c>
      <c r="C243" s="63" t="s">
        <v>517</v>
      </c>
      <c r="D243" s="35" t="s">
        <v>488</v>
      </c>
      <c r="E243" s="36" t="s">
        <v>48</v>
      </c>
      <c r="F243" s="37">
        <v>8.41</v>
      </c>
      <c r="G243" s="38">
        <v>65.459999999999994</v>
      </c>
      <c r="H243" s="38">
        <v>3.71</v>
      </c>
      <c r="I243" s="84">
        <f>SUM(表1[[#This Row],[德育]:[文体]])</f>
        <v>77.579999999999984</v>
      </c>
      <c r="J243" s="64">
        <v>19</v>
      </c>
      <c r="K243" s="43">
        <v>28</v>
      </c>
      <c r="L243" s="85">
        <f>表1[[#This Row],[班级
名次]]/表1[[#This Row],[班级
人数]]</f>
        <v>0.6785714285714286</v>
      </c>
      <c r="M243" s="42">
        <v>66</v>
      </c>
      <c r="N243" s="43">
        <v>126</v>
      </c>
      <c r="O243" s="86">
        <f>表1[[#This Row],[专业
名次]]/表1[[#This Row],[专业
人数]]</f>
        <v>0.52380952380952384</v>
      </c>
      <c r="P243" s="44"/>
    </row>
    <row r="244" spans="1:16" ht="17.399999999999999" customHeight="1" x14ac:dyDescent="0.25">
      <c r="A244" s="35">
        <v>240</v>
      </c>
      <c r="B244" s="112">
        <v>2018010422</v>
      </c>
      <c r="C244" s="88" t="s">
        <v>518</v>
      </c>
      <c r="D244" s="35" t="s">
        <v>488</v>
      </c>
      <c r="E244" s="36" t="s">
        <v>48</v>
      </c>
      <c r="F244" s="37">
        <v>8.5399999999999991</v>
      </c>
      <c r="G244" s="38">
        <v>68.73</v>
      </c>
      <c r="H244" s="38">
        <v>4.12</v>
      </c>
      <c r="I244" s="84">
        <f>SUM(表1[[#This Row],[德育]:[文体]])</f>
        <v>81.390000000000015</v>
      </c>
      <c r="J244" s="64">
        <v>14</v>
      </c>
      <c r="K244" s="43">
        <v>28</v>
      </c>
      <c r="L244" s="85">
        <f>表1[[#This Row],[班级
名次]]/表1[[#This Row],[班级
人数]]</f>
        <v>0.5</v>
      </c>
      <c r="M244" s="42">
        <v>39</v>
      </c>
      <c r="N244" s="43">
        <v>126</v>
      </c>
      <c r="O244" s="86">
        <f>表1[[#This Row],[专业
名次]]/表1[[#This Row],[专业
人数]]</f>
        <v>0.30952380952380953</v>
      </c>
      <c r="P244" s="44"/>
    </row>
    <row r="245" spans="1:16" ht="17.399999999999999" customHeight="1" x14ac:dyDescent="0.25">
      <c r="A245" s="35">
        <v>241</v>
      </c>
      <c r="B245" s="112">
        <v>2018010424</v>
      </c>
      <c r="C245" s="63" t="s">
        <v>519</v>
      </c>
      <c r="D245" s="35" t="s">
        <v>488</v>
      </c>
      <c r="E245" s="36" t="s">
        <v>48</v>
      </c>
      <c r="F245" s="37">
        <v>7.08</v>
      </c>
      <c r="G245" s="38">
        <v>63.13</v>
      </c>
      <c r="H245" s="38">
        <v>4.7699999999999996</v>
      </c>
      <c r="I245" s="84">
        <f>SUM(表1[[#This Row],[德育]:[文体]])</f>
        <v>74.98</v>
      </c>
      <c r="J245" s="64">
        <v>22</v>
      </c>
      <c r="K245" s="43">
        <v>28</v>
      </c>
      <c r="L245" s="85">
        <f>表1[[#This Row],[班级
名次]]/表1[[#This Row],[班级
人数]]</f>
        <v>0.7857142857142857</v>
      </c>
      <c r="M245" s="42">
        <v>93</v>
      </c>
      <c r="N245" s="43">
        <v>126</v>
      </c>
      <c r="O245" s="86">
        <f>表1[[#This Row],[专业
名次]]/表1[[#This Row],[专业
人数]]</f>
        <v>0.73809523809523814</v>
      </c>
      <c r="P245" s="44"/>
    </row>
    <row r="246" spans="1:16" ht="17.399999999999999" customHeight="1" x14ac:dyDescent="0.25">
      <c r="A246" s="35">
        <v>242</v>
      </c>
      <c r="B246" s="112">
        <v>2018010425</v>
      </c>
      <c r="C246" s="63" t="s">
        <v>520</v>
      </c>
      <c r="D246" s="35" t="s">
        <v>488</v>
      </c>
      <c r="E246" s="36" t="s">
        <v>48</v>
      </c>
      <c r="F246" s="37">
        <v>8.35</v>
      </c>
      <c r="G246" s="38">
        <v>62.18</v>
      </c>
      <c r="H246" s="38">
        <v>3.03</v>
      </c>
      <c r="I246" s="84">
        <f>SUM(表1[[#This Row],[德育]:[文体]])</f>
        <v>73.56</v>
      </c>
      <c r="J246" s="64">
        <v>25</v>
      </c>
      <c r="K246" s="43">
        <v>28</v>
      </c>
      <c r="L246" s="85">
        <f>表1[[#This Row],[班级
名次]]/表1[[#This Row],[班级
人数]]</f>
        <v>0.8928571428571429</v>
      </c>
      <c r="M246" s="42">
        <v>104</v>
      </c>
      <c r="N246" s="43">
        <v>126</v>
      </c>
      <c r="O246" s="86">
        <f>表1[[#This Row],[专业
名次]]/表1[[#This Row],[专业
人数]]</f>
        <v>0.82539682539682535</v>
      </c>
      <c r="P246" s="44"/>
    </row>
    <row r="247" spans="1:16" ht="17.399999999999999" customHeight="1" x14ac:dyDescent="0.25">
      <c r="A247" s="35">
        <v>243</v>
      </c>
      <c r="B247" s="112">
        <v>2018010426</v>
      </c>
      <c r="C247" s="63" t="s">
        <v>521</v>
      </c>
      <c r="D247" s="35" t="s">
        <v>488</v>
      </c>
      <c r="E247" s="36" t="s">
        <v>48</v>
      </c>
      <c r="F247" s="37">
        <v>8.4499999999999993</v>
      </c>
      <c r="G247" s="38">
        <v>61.44</v>
      </c>
      <c r="H247" s="38">
        <v>4.72</v>
      </c>
      <c r="I247" s="84">
        <f>SUM(表1[[#This Row],[德育]:[文体]])</f>
        <v>74.61</v>
      </c>
      <c r="J247" s="64">
        <v>23</v>
      </c>
      <c r="K247" s="43">
        <v>28</v>
      </c>
      <c r="L247" s="85">
        <f>表1[[#This Row],[班级
名次]]/表1[[#This Row],[班级
人数]]</f>
        <v>0.8214285714285714</v>
      </c>
      <c r="M247" s="42">
        <v>96</v>
      </c>
      <c r="N247" s="43">
        <v>126</v>
      </c>
      <c r="O247" s="86">
        <f>表1[[#This Row],[专业
名次]]/表1[[#This Row],[专业
人数]]</f>
        <v>0.76190476190476186</v>
      </c>
      <c r="P247" s="44"/>
    </row>
    <row r="248" spans="1:16" ht="17.399999999999999" customHeight="1" x14ac:dyDescent="0.25">
      <c r="A248" s="35">
        <v>244</v>
      </c>
      <c r="B248" s="112">
        <v>2018010427</v>
      </c>
      <c r="C248" s="63" t="s">
        <v>522</v>
      </c>
      <c r="D248" s="35" t="s">
        <v>488</v>
      </c>
      <c r="E248" s="36" t="s">
        <v>48</v>
      </c>
      <c r="F248" s="37">
        <v>8.51</v>
      </c>
      <c r="G248" s="38">
        <v>61.45</v>
      </c>
      <c r="H248" s="38">
        <v>3.64</v>
      </c>
      <c r="I248" s="84">
        <f>SUM(表1[[#This Row],[德育]:[文体]])</f>
        <v>73.600000000000009</v>
      </c>
      <c r="J248" s="64">
        <v>24</v>
      </c>
      <c r="K248" s="43">
        <v>28</v>
      </c>
      <c r="L248" s="85">
        <f>表1[[#This Row],[班级
名次]]/表1[[#This Row],[班级
人数]]</f>
        <v>0.8571428571428571</v>
      </c>
      <c r="M248" s="42">
        <v>103</v>
      </c>
      <c r="N248" s="43">
        <v>126</v>
      </c>
      <c r="O248" s="86">
        <f>表1[[#This Row],[专业
名次]]/表1[[#This Row],[专业
人数]]</f>
        <v>0.81746031746031744</v>
      </c>
      <c r="P248" s="44"/>
    </row>
    <row r="249" spans="1:16" ht="17.399999999999999" customHeight="1" x14ac:dyDescent="0.25">
      <c r="A249" s="35">
        <v>245</v>
      </c>
      <c r="B249" s="112">
        <v>2018010428</v>
      </c>
      <c r="C249" s="63" t="s">
        <v>523</v>
      </c>
      <c r="D249" s="35" t="s">
        <v>488</v>
      </c>
      <c r="E249" s="36" t="s">
        <v>48</v>
      </c>
      <c r="F249" s="37">
        <v>8.59</v>
      </c>
      <c r="G249" s="38">
        <v>64.2</v>
      </c>
      <c r="H249" s="38">
        <v>5.37</v>
      </c>
      <c r="I249" s="84">
        <f>SUM(表1[[#This Row],[德育]:[文体]])</f>
        <v>78.160000000000011</v>
      </c>
      <c r="J249" s="64">
        <v>18</v>
      </c>
      <c r="K249" s="43">
        <v>28</v>
      </c>
      <c r="L249" s="85">
        <f>表1[[#This Row],[班级
名次]]/表1[[#This Row],[班级
人数]]</f>
        <v>0.6428571428571429</v>
      </c>
      <c r="M249" s="42">
        <v>63</v>
      </c>
      <c r="N249" s="43">
        <v>126</v>
      </c>
      <c r="O249" s="86">
        <f>表1[[#This Row],[专业
名次]]/表1[[#This Row],[专业
人数]]</f>
        <v>0.5</v>
      </c>
      <c r="P249" s="44"/>
    </row>
    <row r="250" spans="1:16" ht="17.399999999999999" customHeight="1" x14ac:dyDescent="0.25">
      <c r="A250" s="35">
        <v>246</v>
      </c>
      <c r="B250" s="112">
        <v>2018010429</v>
      </c>
      <c r="C250" s="88" t="s">
        <v>524</v>
      </c>
      <c r="D250" s="35" t="s">
        <v>488</v>
      </c>
      <c r="E250" s="36" t="s">
        <v>48</v>
      </c>
      <c r="F250" s="37">
        <v>9.31</v>
      </c>
      <c r="G250" s="38">
        <v>65.47</v>
      </c>
      <c r="H250" s="38">
        <v>6.67</v>
      </c>
      <c r="I250" s="84">
        <f>SUM(表1[[#This Row],[德育]:[文体]])</f>
        <v>81.45</v>
      </c>
      <c r="J250" s="64">
        <v>13</v>
      </c>
      <c r="K250" s="43">
        <v>28</v>
      </c>
      <c r="L250" s="85">
        <f>表1[[#This Row],[班级
名次]]/表1[[#This Row],[班级
人数]]</f>
        <v>0.4642857142857143</v>
      </c>
      <c r="M250" s="42">
        <v>38</v>
      </c>
      <c r="N250" s="43">
        <v>126</v>
      </c>
      <c r="O250" s="86">
        <f>表1[[#This Row],[专业
名次]]/表1[[#This Row],[专业
人数]]</f>
        <v>0.30158730158730157</v>
      </c>
      <c r="P250" s="44"/>
    </row>
    <row r="251" spans="1:16" ht="17.399999999999999" customHeight="1" x14ac:dyDescent="0.25">
      <c r="A251" s="35">
        <v>247</v>
      </c>
      <c r="B251" s="112">
        <v>2018010430</v>
      </c>
      <c r="C251" s="63" t="s">
        <v>525</v>
      </c>
      <c r="D251" s="35" t="s">
        <v>488</v>
      </c>
      <c r="E251" s="36" t="s">
        <v>48</v>
      </c>
      <c r="F251" s="37">
        <v>6.99</v>
      </c>
      <c r="G251" s="38">
        <v>59.17</v>
      </c>
      <c r="H251" s="38">
        <v>4.76</v>
      </c>
      <c r="I251" s="84">
        <f>SUM(表1[[#This Row],[德育]:[文体]])</f>
        <v>70.92</v>
      </c>
      <c r="J251" s="64">
        <v>26</v>
      </c>
      <c r="K251" s="43">
        <v>28</v>
      </c>
      <c r="L251" s="85">
        <f>表1[[#This Row],[班级
名次]]/表1[[#This Row],[班级
人数]]</f>
        <v>0.9285714285714286</v>
      </c>
      <c r="M251" s="42">
        <v>117</v>
      </c>
      <c r="N251" s="43">
        <v>126</v>
      </c>
      <c r="O251" s="86">
        <f>表1[[#This Row],[专业
名次]]/表1[[#This Row],[专业
人数]]</f>
        <v>0.9285714285714286</v>
      </c>
      <c r="P251" s="44"/>
    </row>
    <row r="252" spans="1:16" ht="17.399999999999999" customHeight="1" x14ac:dyDescent="0.25">
      <c r="A252" s="35">
        <v>248</v>
      </c>
      <c r="B252" s="112">
        <v>2018010431</v>
      </c>
      <c r="C252" s="63" t="s">
        <v>526</v>
      </c>
      <c r="D252" s="35" t="s">
        <v>488</v>
      </c>
      <c r="E252" s="36" t="s">
        <v>48</v>
      </c>
      <c r="F252" s="37">
        <v>8.39</v>
      </c>
      <c r="G252" s="38">
        <v>66.400000000000006</v>
      </c>
      <c r="H252" s="38">
        <v>5.94</v>
      </c>
      <c r="I252" s="84">
        <f>SUM(表1[[#This Row],[德育]:[文体]])</f>
        <v>80.73</v>
      </c>
      <c r="J252" s="64">
        <v>15</v>
      </c>
      <c r="K252" s="43">
        <v>28</v>
      </c>
      <c r="L252" s="85">
        <f>表1[[#This Row],[班级
名次]]/表1[[#This Row],[班级
人数]]</f>
        <v>0.5357142857142857</v>
      </c>
      <c r="M252" s="42">
        <v>44</v>
      </c>
      <c r="N252" s="43">
        <v>126</v>
      </c>
      <c r="O252" s="86">
        <f>表1[[#This Row],[专业
名次]]/表1[[#This Row],[专业
人数]]</f>
        <v>0.34920634920634919</v>
      </c>
      <c r="P252" s="44"/>
    </row>
    <row r="253" spans="1:16" ht="17.399999999999999" customHeight="1" x14ac:dyDescent="0.25">
      <c r="A253" s="35">
        <v>249</v>
      </c>
      <c r="B253" s="112">
        <v>2018010432</v>
      </c>
      <c r="C253" s="88" t="s">
        <v>47</v>
      </c>
      <c r="D253" s="35" t="s">
        <v>488</v>
      </c>
      <c r="E253" s="36" t="s">
        <v>48</v>
      </c>
      <c r="F253" s="37">
        <v>10</v>
      </c>
      <c r="G253" s="38">
        <v>71.400000000000006</v>
      </c>
      <c r="H253" s="38">
        <v>5.43</v>
      </c>
      <c r="I253" s="84">
        <f>SUM(表1[[#This Row],[德育]:[文体]])</f>
        <v>86.830000000000013</v>
      </c>
      <c r="J253" s="64">
        <v>2</v>
      </c>
      <c r="K253" s="43">
        <v>28</v>
      </c>
      <c r="L253" s="85">
        <f>表1[[#This Row],[班级
名次]]/表1[[#This Row],[班级
人数]]</f>
        <v>7.1428571428571425E-2</v>
      </c>
      <c r="M253" s="42">
        <v>6</v>
      </c>
      <c r="N253" s="43">
        <v>126</v>
      </c>
      <c r="O253" s="86">
        <f>表1[[#This Row],[专业
名次]]/表1[[#This Row],[专业
人数]]</f>
        <v>4.7619047619047616E-2</v>
      </c>
      <c r="P253" s="44"/>
    </row>
    <row r="254" spans="1:16" ht="17.399999999999999" customHeight="1" x14ac:dyDescent="0.25">
      <c r="A254" s="35">
        <v>250</v>
      </c>
      <c r="B254" s="112">
        <v>2018010434</v>
      </c>
      <c r="C254" s="88" t="s">
        <v>159</v>
      </c>
      <c r="D254" s="35" t="s">
        <v>488</v>
      </c>
      <c r="E254" s="36" t="s">
        <v>48</v>
      </c>
      <c r="F254" s="37">
        <v>9.77</v>
      </c>
      <c r="G254" s="38">
        <v>68.72</v>
      </c>
      <c r="H254" s="38">
        <v>6.42</v>
      </c>
      <c r="I254" s="84">
        <f>SUM(表1[[#This Row],[德育]:[文体]])</f>
        <v>84.91</v>
      </c>
      <c r="J254" s="64">
        <v>3</v>
      </c>
      <c r="K254" s="43">
        <v>28</v>
      </c>
      <c r="L254" s="85">
        <f>表1[[#This Row],[班级
名次]]/表1[[#This Row],[班级
人数]]</f>
        <v>0.10714285714285714</v>
      </c>
      <c r="M254" s="42">
        <v>14</v>
      </c>
      <c r="N254" s="43">
        <v>126</v>
      </c>
      <c r="O254" s="86">
        <f>表1[[#This Row],[专业
名次]]/表1[[#This Row],[专业
人数]]</f>
        <v>0.1111111111111111</v>
      </c>
      <c r="P254" s="44"/>
    </row>
    <row r="255" spans="1:16" ht="17.399999999999999" customHeight="1" x14ac:dyDescent="0.25">
      <c r="A255" s="35">
        <v>251</v>
      </c>
      <c r="B255" s="112">
        <v>2018010435</v>
      </c>
      <c r="C255" s="63" t="s">
        <v>527</v>
      </c>
      <c r="D255" s="35" t="s">
        <v>488</v>
      </c>
      <c r="E255" s="36" t="s">
        <v>48</v>
      </c>
      <c r="F255" s="37">
        <v>8.7899999999999991</v>
      </c>
      <c r="G255" s="38">
        <v>66.7</v>
      </c>
      <c r="H255" s="38">
        <v>4.62</v>
      </c>
      <c r="I255" s="84">
        <f>SUM(表1[[#This Row],[德育]:[文体]])</f>
        <v>80.110000000000014</v>
      </c>
      <c r="J255" s="64">
        <v>17</v>
      </c>
      <c r="K255" s="43">
        <v>28</v>
      </c>
      <c r="L255" s="85">
        <f>表1[[#This Row],[班级
名次]]/表1[[#This Row],[班级
人数]]</f>
        <v>0.6071428571428571</v>
      </c>
      <c r="M255" s="42">
        <v>50</v>
      </c>
      <c r="N255" s="43">
        <v>126</v>
      </c>
      <c r="O255" s="86">
        <f>表1[[#This Row],[专业
名次]]/表1[[#This Row],[专业
人数]]</f>
        <v>0.3968253968253968</v>
      </c>
      <c r="P255" s="44"/>
    </row>
    <row r="256" spans="1:16" ht="17.399999999999999" customHeight="1" x14ac:dyDescent="0.25">
      <c r="A256" s="35">
        <v>252</v>
      </c>
      <c r="B256" s="112">
        <v>2018010436</v>
      </c>
      <c r="C256" s="88" t="s">
        <v>528</v>
      </c>
      <c r="D256" s="35" t="s">
        <v>488</v>
      </c>
      <c r="E256" s="36" t="s">
        <v>529</v>
      </c>
      <c r="F256" s="37">
        <v>9.74</v>
      </c>
      <c r="G256" s="38">
        <v>67.22</v>
      </c>
      <c r="H256" s="38">
        <v>5.51</v>
      </c>
      <c r="I256" s="84">
        <f>SUM(表1[[#This Row],[德育]:[文体]])</f>
        <v>82.47</v>
      </c>
      <c r="J256" s="64">
        <v>9</v>
      </c>
      <c r="K256" s="43">
        <v>28</v>
      </c>
      <c r="L256" s="85">
        <f>表1[[#This Row],[班级
名次]]/表1[[#This Row],[班级
人数]]</f>
        <v>0.32142857142857145</v>
      </c>
      <c r="M256" s="42">
        <v>31</v>
      </c>
      <c r="N256" s="43">
        <v>126</v>
      </c>
      <c r="O256" s="86">
        <f>表1[[#This Row],[专业
名次]]/表1[[#This Row],[专业
人数]]</f>
        <v>0.24603174603174602</v>
      </c>
      <c r="P256" s="44"/>
    </row>
    <row r="257" spans="1:16" ht="17.399999999999999" customHeight="1" x14ac:dyDescent="0.25">
      <c r="A257" s="35">
        <v>253</v>
      </c>
      <c r="B257" s="112">
        <v>2018010437</v>
      </c>
      <c r="C257" s="88" t="s">
        <v>49</v>
      </c>
      <c r="D257" s="35" t="s">
        <v>488</v>
      </c>
      <c r="E257" s="36" t="s">
        <v>48</v>
      </c>
      <c r="F257" s="37">
        <v>9.92</v>
      </c>
      <c r="G257" s="38">
        <v>75.38</v>
      </c>
      <c r="H257" s="38">
        <v>6.53</v>
      </c>
      <c r="I257" s="84">
        <f>SUM(表1[[#This Row],[德育]:[文体]])</f>
        <v>91.83</v>
      </c>
      <c r="J257" s="64">
        <v>1</v>
      </c>
      <c r="K257" s="43">
        <v>28</v>
      </c>
      <c r="L257" s="85">
        <f>表1[[#This Row],[班级
名次]]/表1[[#This Row],[班级
人数]]</f>
        <v>3.5714285714285712E-2</v>
      </c>
      <c r="M257" s="42">
        <v>1</v>
      </c>
      <c r="N257" s="43">
        <v>126</v>
      </c>
      <c r="O257" s="86">
        <f>表1[[#This Row],[专业
名次]]/表1[[#This Row],[专业
人数]]</f>
        <v>7.9365079365079361E-3</v>
      </c>
      <c r="P257" s="44"/>
    </row>
    <row r="258" spans="1:16" ht="17.399999999999999" customHeight="1" x14ac:dyDescent="0.25">
      <c r="A258" s="35">
        <v>254</v>
      </c>
      <c r="B258" s="112">
        <v>2018010438</v>
      </c>
      <c r="C258" s="63" t="s">
        <v>530</v>
      </c>
      <c r="D258" s="35" t="s">
        <v>488</v>
      </c>
      <c r="E258" s="36" t="s">
        <v>48</v>
      </c>
      <c r="F258" s="37">
        <v>9.59</v>
      </c>
      <c r="G258" s="38">
        <v>62.34</v>
      </c>
      <c r="H258" s="38">
        <v>4.0199999999999996</v>
      </c>
      <c r="I258" s="84">
        <f>SUM(表1[[#This Row],[德育]:[文体]])</f>
        <v>75.95</v>
      </c>
      <c r="J258" s="64">
        <v>21</v>
      </c>
      <c r="K258" s="43">
        <v>28</v>
      </c>
      <c r="L258" s="85">
        <f>表1[[#This Row],[班级
名次]]/表1[[#This Row],[班级
人数]]</f>
        <v>0.75</v>
      </c>
      <c r="M258" s="42">
        <v>85</v>
      </c>
      <c r="N258" s="43">
        <v>126</v>
      </c>
      <c r="O258" s="86">
        <f>表1[[#This Row],[专业
名次]]/表1[[#This Row],[专业
人数]]</f>
        <v>0.67460317460317465</v>
      </c>
      <c r="P258" s="44"/>
    </row>
    <row r="259" spans="1:16" ht="17.399999999999999" customHeight="1" x14ac:dyDescent="0.25">
      <c r="A259" s="35">
        <v>255</v>
      </c>
      <c r="B259" s="112">
        <v>2018010439</v>
      </c>
      <c r="C259" s="63" t="s">
        <v>531</v>
      </c>
      <c r="D259" s="35" t="s">
        <v>488</v>
      </c>
      <c r="E259" s="36" t="s">
        <v>48</v>
      </c>
      <c r="F259" s="37">
        <v>8.2899999999999991</v>
      </c>
      <c r="G259" s="38">
        <v>52.48</v>
      </c>
      <c r="H259" s="38">
        <v>4.16</v>
      </c>
      <c r="I259" s="84">
        <f>SUM(表1[[#This Row],[德育]:[文体]])</f>
        <v>64.929999999999993</v>
      </c>
      <c r="J259" s="64">
        <v>28</v>
      </c>
      <c r="K259" s="43">
        <v>28</v>
      </c>
      <c r="L259" s="85">
        <f>表1[[#This Row],[班级
名次]]/表1[[#This Row],[班级
人数]]</f>
        <v>1</v>
      </c>
      <c r="M259" s="42">
        <v>124</v>
      </c>
      <c r="N259" s="43">
        <v>126</v>
      </c>
      <c r="O259" s="86">
        <f>表1[[#This Row],[专业
名次]]/表1[[#This Row],[专业
人数]]</f>
        <v>0.98412698412698407</v>
      </c>
      <c r="P259" s="44"/>
    </row>
    <row r="260" spans="1:16" ht="17.399999999999999" customHeight="1" x14ac:dyDescent="0.25">
      <c r="A260" s="35">
        <v>256</v>
      </c>
      <c r="B260" s="112">
        <v>2018010440</v>
      </c>
      <c r="C260" s="88" t="s">
        <v>532</v>
      </c>
      <c r="D260" s="35" t="s">
        <v>488</v>
      </c>
      <c r="E260" s="36" t="s">
        <v>48</v>
      </c>
      <c r="F260" s="37">
        <v>8.89</v>
      </c>
      <c r="G260" s="38">
        <v>67.900000000000006</v>
      </c>
      <c r="H260" s="38">
        <v>5.22</v>
      </c>
      <c r="I260" s="84">
        <f>SUM(表1[[#This Row],[德育]:[文体]])</f>
        <v>82.01</v>
      </c>
      <c r="J260" s="64">
        <v>11</v>
      </c>
      <c r="K260" s="43">
        <v>28</v>
      </c>
      <c r="L260" s="85">
        <f>表1[[#This Row],[班级
名次]]/表1[[#This Row],[班级
人数]]</f>
        <v>0.39285714285714285</v>
      </c>
      <c r="M260" s="42">
        <v>34</v>
      </c>
      <c r="N260" s="43">
        <v>126</v>
      </c>
      <c r="O260" s="86">
        <f>表1[[#This Row],[专业
名次]]/表1[[#This Row],[专业
人数]]</f>
        <v>0.26984126984126983</v>
      </c>
      <c r="P260" s="44"/>
    </row>
    <row r="261" spans="1:16" ht="17.399999999999999" customHeight="1" x14ac:dyDescent="0.25">
      <c r="A261" s="35">
        <v>257</v>
      </c>
      <c r="B261" s="112">
        <v>2018010441</v>
      </c>
      <c r="C261" s="63" t="s">
        <v>533</v>
      </c>
      <c r="D261" s="35" t="s">
        <v>488</v>
      </c>
      <c r="E261" s="36" t="s">
        <v>48</v>
      </c>
      <c r="F261" s="37">
        <v>9.24</v>
      </c>
      <c r="G261" s="38">
        <v>65.87</v>
      </c>
      <c r="H261" s="38">
        <v>5.41</v>
      </c>
      <c r="I261" s="84">
        <f>SUM(表1[[#This Row],[德育]:[文体]])</f>
        <v>80.52</v>
      </c>
      <c r="J261" s="64">
        <v>16</v>
      </c>
      <c r="K261" s="43">
        <v>28</v>
      </c>
      <c r="L261" s="85">
        <f>表1[[#This Row],[班级
名次]]/表1[[#This Row],[班级
人数]]</f>
        <v>0.5714285714285714</v>
      </c>
      <c r="M261" s="42">
        <v>46</v>
      </c>
      <c r="N261" s="43">
        <v>126</v>
      </c>
      <c r="O261" s="86">
        <f>表1[[#This Row],[专业
名次]]/表1[[#This Row],[专业
人数]]</f>
        <v>0.36507936507936506</v>
      </c>
      <c r="P261" s="44"/>
    </row>
    <row r="262" spans="1:16" ht="17.399999999999999" customHeight="1" x14ac:dyDescent="0.25">
      <c r="A262" s="35">
        <v>258</v>
      </c>
      <c r="B262" s="112">
        <v>2018010442</v>
      </c>
      <c r="C262" s="88" t="s">
        <v>534</v>
      </c>
      <c r="D262" s="35" t="s">
        <v>488</v>
      </c>
      <c r="E262" s="36" t="s">
        <v>48</v>
      </c>
      <c r="F262" s="37">
        <v>9.0399999999999991</v>
      </c>
      <c r="G262" s="38">
        <v>69</v>
      </c>
      <c r="H262" s="38">
        <v>5.1100000000000003</v>
      </c>
      <c r="I262" s="84">
        <f>SUM(表1[[#This Row],[德育]:[文体]])</f>
        <v>83.149999999999991</v>
      </c>
      <c r="J262" s="64">
        <v>5</v>
      </c>
      <c r="K262" s="43">
        <v>28</v>
      </c>
      <c r="L262" s="85">
        <f>表1[[#This Row],[班级
名次]]/表1[[#This Row],[班级
人数]]</f>
        <v>0.17857142857142858</v>
      </c>
      <c r="M262" s="42">
        <v>25</v>
      </c>
      <c r="N262" s="43">
        <v>126</v>
      </c>
      <c r="O262" s="86">
        <f>表1[[#This Row],[专业
名次]]/表1[[#This Row],[专业
人数]]</f>
        <v>0.1984126984126984</v>
      </c>
      <c r="P262" s="44"/>
    </row>
    <row r="263" spans="1:16" ht="17.399999999999999" customHeight="1" x14ac:dyDescent="0.25">
      <c r="A263" s="35">
        <v>259</v>
      </c>
      <c r="B263" s="112">
        <v>2018010444</v>
      </c>
      <c r="C263" s="88" t="s">
        <v>535</v>
      </c>
      <c r="D263" s="35" t="s">
        <v>488</v>
      </c>
      <c r="E263" s="36" t="s">
        <v>48</v>
      </c>
      <c r="F263" s="37">
        <v>9.9700000000000006</v>
      </c>
      <c r="G263" s="38">
        <v>67.86</v>
      </c>
      <c r="H263" s="38">
        <v>5.27</v>
      </c>
      <c r="I263" s="84">
        <f>SUM(表1[[#This Row],[德育]:[文体]])</f>
        <v>83.1</v>
      </c>
      <c r="J263" s="64">
        <v>7</v>
      </c>
      <c r="K263" s="43">
        <v>28</v>
      </c>
      <c r="L263" s="85">
        <f>表1[[#This Row],[班级
名次]]/表1[[#This Row],[班级
人数]]</f>
        <v>0.25</v>
      </c>
      <c r="M263" s="42">
        <v>27</v>
      </c>
      <c r="N263" s="43">
        <v>126</v>
      </c>
      <c r="O263" s="86">
        <f>表1[[#This Row],[专业
名次]]/表1[[#This Row],[专业
人数]]</f>
        <v>0.21428571428571427</v>
      </c>
      <c r="P263" s="44"/>
    </row>
    <row r="264" spans="1:16" ht="17.399999999999999" customHeight="1" x14ac:dyDescent="0.25">
      <c r="A264" s="35">
        <v>260</v>
      </c>
      <c r="B264" s="112">
        <v>2018010445</v>
      </c>
      <c r="C264" s="88" t="s">
        <v>536</v>
      </c>
      <c r="D264" s="35" t="s">
        <v>488</v>
      </c>
      <c r="E264" s="36" t="s">
        <v>48</v>
      </c>
      <c r="F264" s="37">
        <v>9.76</v>
      </c>
      <c r="G264" s="38">
        <v>68.290000000000006</v>
      </c>
      <c r="H264" s="38">
        <v>5.58</v>
      </c>
      <c r="I264" s="84">
        <f>SUM(表1[[#This Row],[德育]:[文体]])</f>
        <v>83.63000000000001</v>
      </c>
      <c r="J264" s="64">
        <v>4</v>
      </c>
      <c r="K264" s="43">
        <v>28</v>
      </c>
      <c r="L264" s="85">
        <f>表1[[#This Row],[班级
名次]]/表1[[#This Row],[班级
人数]]</f>
        <v>0.14285714285714285</v>
      </c>
      <c r="M264" s="42">
        <v>21</v>
      </c>
      <c r="N264" s="43">
        <v>126</v>
      </c>
      <c r="O264" s="86">
        <f>表1[[#This Row],[专业
名次]]/表1[[#This Row],[专业
人数]]</f>
        <v>0.16666666666666666</v>
      </c>
      <c r="P264" s="44"/>
    </row>
    <row r="265" spans="1:16" ht="17.399999999999999" customHeight="1" x14ac:dyDescent="0.25">
      <c r="A265" s="35">
        <v>261</v>
      </c>
      <c r="B265" s="112">
        <v>2018010446</v>
      </c>
      <c r="C265" s="88" t="s">
        <v>50</v>
      </c>
      <c r="D265" s="35" t="s">
        <v>488</v>
      </c>
      <c r="E265" s="36" t="s">
        <v>48</v>
      </c>
      <c r="F265" s="37">
        <v>9.59</v>
      </c>
      <c r="G265" s="38">
        <v>68.84</v>
      </c>
      <c r="H265" s="38">
        <v>4.6900000000000004</v>
      </c>
      <c r="I265" s="84">
        <f>SUM(表1[[#This Row],[德育]:[文体]])</f>
        <v>83.12</v>
      </c>
      <c r="J265" s="64">
        <v>6</v>
      </c>
      <c r="K265" s="43">
        <v>28</v>
      </c>
      <c r="L265" s="85">
        <f>表1[[#This Row],[班级
名次]]/表1[[#This Row],[班级
人数]]</f>
        <v>0.21428571428571427</v>
      </c>
      <c r="M265" s="42">
        <v>26</v>
      </c>
      <c r="N265" s="43">
        <v>126</v>
      </c>
      <c r="O265" s="86">
        <f>表1[[#This Row],[专业
名次]]/表1[[#This Row],[专业
人数]]</f>
        <v>0.20634920634920634</v>
      </c>
      <c r="P265" s="44"/>
    </row>
    <row r="266" spans="1:16" ht="17.399999999999999" customHeight="1" x14ac:dyDescent="0.25">
      <c r="A266" s="35">
        <v>262</v>
      </c>
      <c r="B266" s="112">
        <v>2018010447</v>
      </c>
      <c r="C266" s="88" t="s">
        <v>537</v>
      </c>
      <c r="D266" s="35" t="s">
        <v>488</v>
      </c>
      <c r="E266" s="36" t="s">
        <v>48</v>
      </c>
      <c r="F266" s="37">
        <v>9.2899999999999991</v>
      </c>
      <c r="G266" s="38">
        <v>66.19</v>
      </c>
      <c r="H266" s="38">
        <v>6.05</v>
      </c>
      <c r="I266" s="84">
        <f>SUM(表1[[#This Row],[德育]:[文体]])</f>
        <v>81.529999999999987</v>
      </c>
      <c r="J266" s="64">
        <v>12</v>
      </c>
      <c r="K266" s="43">
        <v>28</v>
      </c>
      <c r="L266" s="85">
        <f>表1[[#This Row],[班级
名次]]/表1[[#This Row],[班级
人数]]</f>
        <v>0.42857142857142855</v>
      </c>
      <c r="M266" s="42">
        <v>37</v>
      </c>
      <c r="N266" s="43">
        <v>126</v>
      </c>
      <c r="O266" s="86">
        <f>表1[[#This Row],[专业
名次]]/表1[[#This Row],[专业
人数]]</f>
        <v>0.29365079365079366</v>
      </c>
      <c r="P266" s="44"/>
    </row>
    <row r="267" spans="1:16" ht="17.399999999999999" customHeight="1" x14ac:dyDescent="0.25">
      <c r="A267" s="35">
        <v>263</v>
      </c>
      <c r="B267" s="112">
        <v>2018010448</v>
      </c>
      <c r="C267" s="88" t="s">
        <v>538</v>
      </c>
      <c r="D267" s="35" t="s">
        <v>488</v>
      </c>
      <c r="E267" s="36" t="s">
        <v>48</v>
      </c>
      <c r="F267" s="37">
        <v>10</v>
      </c>
      <c r="G267" s="38">
        <v>66.44</v>
      </c>
      <c r="H267" s="38">
        <v>6.55</v>
      </c>
      <c r="I267" s="84">
        <f>SUM(表1[[#This Row],[德育]:[文体]])</f>
        <v>82.99</v>
      </c>
      <c r="J267" s="64">
        <v>8</v>
      </c>
      <c r="K267" s="43">
        <v>28</v>
      </c>
      <c r="L267" s="85">
        <f>表1[[#This Row],[班级
名次]]/表1[[#This Row],[班级
人数]]</f>
        <v>0.2857142857142857</v>
      </c>
      <c r="M267" s="42">
        <v>28</v>
      </c>
      <c r="N267" s="43">
        <v>126</v>
      </c>
      <c r="O267" s="86">
        <f>表1[[#This Row],[专业
名次]]/表1[[#This Row],[专业
人数]]</f>
        <v>0.22222222222222221</v>
      </c>
      <c r="P267" s="44"/>
    </row>
    <row r="268" spans="1:16" ht="17.399999999999999" customHeight="1" x14ac:dyDescent="0.25">
      <c r="A268" s="35">
        <v>264</v>
      </c>
      <c r="B268" s="112">
        <v>2018010449</v>
      </c>
      <c r="C268" s="88" t="s">
        <v>539</v>
      </c>
      <c r="D268" s="35" t="s">
        <v>488</v>
      </c>
      <c r="E268" s="36" t="s">
        <v>48</v>
      </c>
      <c r="F268" s="37">
        <v>9.0399999999999991</v>
      </c>
      <c r="G268" s="38">
        <v>66.58</v>
      </c>
      <c r="H268" s="38">
        <v>6.6</v>
      </c>
      <c r="I268" s="84">
        <f>SUM(表1[[#This Row],[德育]:[文体]])</f>
        <v>82.22</v>
      </c>
      <c r="J268" s="64">
        <v>10</v>
      </c>
      <c r="K268" s="43">
        <v>28</v>
      </c>
      <c r="L268" s="85">
        <f>表1[[#This Row],[班级
名次]]/表1[[#This Row],[班级
人数]]</f>
        <v>0.35714285714285715</v>
      </c>
      <c r="M268" s="42">
        <v>33</v>
      </c>
      <c r="N268" s="43">
        <v>126</v>
      </c>
      <c r="O268" s="86">
        <f>表1[[#This Row],[专业
名次]]/表1[[#This Row],[专业
人数]]</f>
        <v>0.26190476190476192</v>
      </c>
      <c r="P268" s="44"/>
    </row>
    <row r="269" spans="1:16" ht="17.399999999999999" customHeight="1" x14ac:dyDescent="0.25">
      <c r="A269" s="35">
        <v>265</v>
      </c>
      <c r="B269" s="112">
        <v>2018010450</v>
      </c>
      <c r="C269" s="63" t="s">
        <v>540</v>
      </c>
      <c r="D269" s="35" t="s">
        <v>488</v>
      </c>
      <c r="E269" s="36" t="s">
        <v>52</v>
      </c>
      <c r="F269" s="37">
        <v>8.59</v>
      </c>
      <c r="G269" s="38">
        <v>64.63</v>
      </c>
      <c r="H269" s="38">
        <v>6.3303000000000003</v>
      </c>
      <c r="I269" s="84">
        <f>SUM(表1[[#This Row],[德育]:[文体]])</f>
        <v>79.550299999999993</v>
      </c>
      <c r="J269" s="64">
        <v>14</v>
      </c>
      <c r="K269" s="43">
        <v>27</v>
      </c>
      <c r="L269" s="85">
        <f>表1[[#This Row],[班级
名次]]/表1[[#This Row],[班级
人数]]</f>
        <v>0.51851851851851849</v>
      </c>
      <c r="M269" s="42">
        <v>55</v>
      </c>
      <c r="N269" s="43">
        <v>126</v>
      </c>
      <c r="O269" s="86">
        <f>表1[[#This Row],[专业
名次]]/表1[[#This Row],[专业
人数]]</f>
        <v>0.43650793650793651</v>
      </c>
      <c r="P269" s="44"/>
    </row>
    <row r="270" spans="1:16" ht="17.399999999999999" customHeight="1" x14ac:dyDescent="0.25">
      <c r="A270" s="35">
        <v>266</v>
      </c>
      <c r="B270" s="112">
        <v>2018010451</v>
      </c>
      <c r="C270" s="63" t="s">
        <v>541</v>
      </c>
      <c r="D270" s="35" t="s">
        <v>488</v>
      </c>
      <c r="E270" s="36" t="s">
        <v>52</v>
      </c>
      <c r="F270" s="37">
        <v>8.36</v>
      </c>
      <c r="G270" s="38">
        <v>61.93</v>
      </c>
      <c r="H270" s="38">
        <v>5.08</v>
      </c>
      <c r="I270" s="84">
        <f>SUM(表1[[#This Row],[德育]:[文体]])</f>
        <v>75.36999999999999</v>
      </c>
      <c r="J270" s="64">
        <v>20</v>
      </c>
      <c r="K270" s="43">
        <v>27</v>
      </c>
      <c r="L270" s="85">
        <f>表1[[#This Row],[班级
名次]]/表1[[#This Row],[班级
人数]]</f>
        <v>0.7407407407407407</v>
      </c>
      <c r="M270" s="42">
        <v>92</v>
      </c>
      <c r="N270" s="43">
        <v>126</v>
      </c>
      <c r="O270" s="86">
        <f>表1[[#This Row],[专业
名次]]/表1[[#This Row],[专业
人数]]</f>
        <v>0.73015873015873012</v>
      </c>
      <c r="P270" s="44"/>
    </row>
    <row r="271" spans="1:16" ht="17.399999999999999" customHeight="1" x14ac:dyDescent="0.25">
      <c r="A271" s="35">
        <v>267</v>
      </c>
      <c r="B271" s="112">
        <v>2018010452</v>
      </c>
      <c r="C271" s="63" t="s">
        <v>542</v>
      </c>
      <c r="D271" s="35" t="s">
        <v>488</v>
      </c>
      <c r="E271" s="36" t="s">
        <v>52</v>
      </c>
      <c r="F271" s="37">
        <v>7.74</v>
      </c>
      <c r="G271" s="38">
        <v>64.78</v>
      </c>
      <c r="H271" s="38">
        <v>4.34</v>
      </c>
      <c r="I271" s="84">
        <f>SUM(表1[[#This Row],[德育]:[文体]])</f>
        <v>76.86</v>
      </c>
      <c r="J271" s="64">
        <v>17</v>
      </c>
      <c r="K271" s="43">
        <v>27</v>
      </c>
      <c r="L271" s="85">
        <f>表1[[#This Row],[班级
名次]]/表1[[#This Row],[班级
人数]]</f>
        <v>0.62962962962962965</v>
      </c>
      <c r="M271" s="42">
        <v>74</v>
      </c>
      <c r="N271" s="43">
        <v>126</v>
      </c>
      <c r="O271" s="86">
        <f>表1[[#This Row],[专业
名次]]/表1[[#This Row],[专业
人数]]</f>
        <v>0.58730158730158732</v>
      </c>
      <c r="P271" s="44"/>
    </row>
    <row r="272" spans="1:16" ht="17.399999999999999" customHeight="1" x14ac:dyDescent="0.25">
      <c r="A272" s="35">
        <v>268</v>
      </c>
      <c r="B272" s="112">
        <v>2018010453</v>
      </c>
      <c r="C272" s="88" t="s">
        <v>543</v>
      </c>
      <c r="D272" s="35" t="s">
        <v>488</v>
      </c>
      <c r="E272" s="36" t="s">
        <v>52</v>
      </c>
      <c r="F272" s="37">
        <v>8.91</v>
      </c>
      <c r="G272" s="38">
        <v>69.87</v>
      </c>
      <c r="H272" s="38">
        <v>6.61</v>
      </c>
      <c r="I272" s="84">
        <f>SUM(表1[[#This Row],[德育]:[文体]])</f>
        <v>85.39</v>
      </c>
      <c r="J272" s="64">
        <v>5</v>
      </c>
      <c r="K272" s="43">
        <v>27</v>
      </c>
      <c r="L272" s="85">
        <f>表1[[#This Row],[班级
名次]]/表1[[#This Row],[班级
人数]]</f>
        <v>0.18518518518518517</v>
      </c>
      <c r="M272" s="42">
        <v>13</v>
      </c>
      <c r="N272" s="43">
        <v>126</v>
      </c>
      <c r="O272" s="86">
        <f>表1[[#This Row],[专业
名次]]/表1[[#This Row],[专业
人数]]</f>
        <v>0.10317460317460317</v>
      </c>
      <c r="P272" s="44"/>
    </row>
    <row r="273" spans="1:16" ht="17.399999999999999" customHeight="1" x14ac:dyDescent="0.25">
      <c r="A273" s="35">
        <v>269</v>
      </c>
      <c r="B273" s="112">
        <v>2018010454</v>
      </c>
      <c r="C273" s="63" t="s">
        <v>544</v>
      </c>
      <c r="D273" s="35" t="s">
        <v>488</v>
      </c>
      <c r="E273" s="36" t="s">
        <v>52</v>
      </c>
      <c r="F273" s="37">
        <v>8.74</v>
      </c>
      <c r="G273" s="38">
        <v>59.032699999999998</v>
      </c>
      <c r="H273" s="38">
        <v>4.6029999999999998</v>
      </c>
      <c r="I273" s="84">
        <f>SUM(表1[[#This Row],[德育]:[文体]])</f>
        <v>72.375699999999995</v>
      </c>
      <c r="J273" s="64">
        <v>22</v>
      </c>
      <c r="K273" s="43">
        <v>27</v>
      </c>
      <c r="L273" s="85">
        <f>表1[[#This Row],[班级
名次]]/表1[[#This Row],[班级
人数]]</f>
        <v>0.81481481481481477</v>
      </c>
      <c r="M273" s="42">
        <v>107</v>
      </c>
      <c r="N273" s="43">
        <v>126</v>
      </c>
      <c r="O273" s="86">
        <f>表1[[#This Row],[专业
名次]]/表1[[#This Row],[专业
人数]]</f>
        <v>0.84920634920634919</v>
      </c>
      <c r="P273" s="44"/>
    </row>
    <row r="274" spans="1:16" ht="17.399999999999999" customHeight="1" x14ac:dyDescent="0.25">
      <c r="A274" s="35">
        <v>270</v>
      </c>
      <c r="B274" s="112">
        <v>2018010455</v>
      </c>
      <c r="C274" s="63" t="s">
        <v>545</v>
      </c>
      <c r="D274" s="35" t="s">
        <v>488</v>
      </c>
      <c r="E274" s="36" t="s">
        <v>52</v>
      </c>
      <c r="F274" s="37">
        <v>7.89</v>
      </c>
      <c r="G274" s="38">
        <v>64.530699999999996</v>
      </c>
      <c r="H274" s="38">
        <v>5.0696000000000003</v>
      </c>
      <c r="I274" s="84">
        <f>SUM(表1[[#This Row],[德育]:[文体]])</f>
        <v>77.490299999999991</v>
      </c>
      <c r="J274" s="64">
        <v>16</v>
      </c>
      <c r="K274" s="43">
        <v>27</v>
      </c>
      <c r="L274" s="85">
        <f>表1[[#This Row],[班级
名次]]/表1[[#This Row],[班级
人数]]</f>
        <v>0.59259259259259256</v>
      </c>
      <c r="M274" s="42">
        <v>69</v>
      </c>
      <c r="N274" s="43">
        <v>126</v>
      </c>
      <c r="O274" s="86">
        <f>表1[[#This Row],[专业
名次]]/表1[[#This Row],[专业
人数]]</f>
        <v>0.54761904761904767</v>
      </c>
      <c r="P274" s="44"/>
    </row>
    <row r="275" spans="1:16" ht="17.399999999999999" customHeight="1" x14ac:dyDescent="0.25">
      <c r="A275" s="35">
        <v>271</v>
      </c>
      <c r="B275" s="112">
        <v>2018010456</v>
      </c>
      <c r="C275" s="88" t="s">
        <v>546</v>
      </c>
      <c r="D275" s="35" t="s">
        <v>488</v>
      </c>
      <c r="E275" s="36" t="s">
        <v>52</v>
      </c>
      <c r="F275" s="37">
        <v>8.0399999999999991</v>
      </c>
      <c r="G275" s="38">
        <v>69.38</v>
      </c>
      <c r="H275" s="38">
        <v>3.3</v>
      </c>
      <c r="I275" s="84">
        <f>SUM(表1[[#This Row],[德育]:[文体]])</f>
        <v>80.719999999999985</v>
      </c>
      <c r="J275" s="64">
        <v>11</v>
      </c>
      <c r="K275" s="43">
        <v>27</v>
      </c>
      <c r="L275" s="85">
        <f>表1[[#This Row],[班级
名次]]/表1[[#This Row],[班级
人数]]</f>
        <v>0.40740740740740738</v>
      </c>
      <c r="M275" s="42">
        <v>45</v>
      </c>
      <c r="N275" s="43">
        <v>126</v>
      </c>
      <c r="O275" s="86">
        <f>表1[[#This Row],[专业
名次]]/表1[[#This Row],[专业
人数]]</f>
        <v>0.35714285714285715</v>
      </c>
      <c r="P275" s="44"/>
    </row>
    <row r="276" spans="1:16" ht="17.399999999999999" customHeight="1" x14ac:dyDescent="0.25">
      <c r="A276" s="35">
        <v>272</v>
      </c>
      <c r="B276" s="112">
        <v>2018010457</v>
      </c>
      <c r="C276" s="63" t="s">
        <v>547</v>
      </c>
      <c r="D276" s="35" t="s">
        <v>488</v>
      </c>
      <c r="E276" s="36" t="s">
        <v>52</v>
      </c>
      <c r="F276" s="37">
        <v>6</v>
      </c>
      <c r="G276" s="38">
        <v>62.14</v>
      </c>
      <c r="H276" s="38">
        <v>3.21</v>
      </c>
      <c r="I276" s="84">
        <f>SUM(表1[[#This Row],[德育]:[文体]])</f>
        <v>71.349999999999994</v>
      </c>
      <c r="J276" s="64">
        <v>25</v>
      </c>
      <c r="K276" s="43">
        <v>27</v>
      </c>
      <c r="L276" s="85">
        <f>表1[[#This Row],[班级
名次]]/表1[[#This Row],[班级
人数]]</f>
        <v>0.92592592592592593</v>
      </c>
      <c r="M276" s="42">
        <v>114</v>
      </c>
      <c r="N276" s="43">
        <v>126</v>
      </c>
      <c r="O276" s="86">
        <f>表1[[#This Row],[专业
名次]]/表1[[#This Row],[专业
人数]]</f>
        <v>0.90476190476190477</v>
      </c>
      <c r="P276" s="44"/>
    </row>
    <row r="277" spans="1:16" ht="17.399999999999999" customHeight="1" x14ac:dyDescent="0.25">
      <c r="A277" s="35">
        <v>273</v>
      </c>
      <c r="B277" s="112">
        <v>2018010459</v>
      </c>
      <c r="C277" s="63" t="s">
        <v>548</v>
      </c>
      <c r="D277" s="35" t="s">
        <v>488</v>
      </c>
      <c r="E277" s="36" t="s">
        <v>52</v>
      </c>
      <c r="F277" s="37">
        <v>7.63</v>
      </c>
      <c r="G277" s="38">
        <v>52.056100000000001</v>
      </c>
      <c r="H277" s="38">
        <v>4.6399999999999997</v>
      </c>
      <c r="I277" s="84">
        <f>SUM(表1[[#This Row],[德育]:[文体]])</f>
        <v>64.326099999999997</v>
      </c>
      <c r="J277" s="64">
        <v>27</v>
      </c>
      <c r="K277" s="43">
        <v>27</v>
      </c>
      <c r="L277" s="85">
        <f>表1[[#This Row],[班级
名次]]/表1[[#This Row],[班级
人数]]</f>
        <v>1</v>
      </c>
      <c r="M277" s="42">
        <v>126</v>
      </c>
      <c r="N277" s="43">
        <v>126</v>
      </c>
      <c r="O277" s="86">
        <f>表1[[#This Row],[专业
名次]]/表1[[#This Row],[专业
人数]]</f>
        <v>1</v>
      </c>
      <c r="P277" s="44"/>
    </row>
    <row r="278" spans="1:16" ht="17.399999999999999" customHeight="1" x14ac:dyDescent="0.25">
      <c r="A278" s="35">
        <v>274</v>
      </c>
      <c r="B278" s="112">
        <v>2018010460</v>
      </c>
      <c r="C278" s="88" t="s">
        <v>549</v>
      </c>
      <c r="D278" s="35" t="s">
        <v>488</v>
      </c>
      <c r="E278" s="36" t="s">
        <v>52</v>
      </c>
      <c r="F278" s="37">
        <v>9.09</v>
      </c>
      <c r="G278" s="38">
        <v>65.92</v>
      </c>
      <c r="H278" s="38">
        <v>5.1100000000000003</v>
      </c>
      <c r="I278" s="84">
        <f>SUM(表1[[#This Row],[德育]:[文体]])</f>
        <v>80.12</v>
      </c>
      <c r="J278" s="64">
        <v>13</v>
      </c>
      <c r="K278" s="43">
        <v>27</v>
      </c>
      <c r="L278" s="85">
        <f>表1[[#This Row],[班级
名次]]/表1[[#This Row],[班级
人数]]</f>
        <v>0.48148148148148145</v>
      </c>
      <c r="M278" s="42">
        <v>49</v>
      </c>
      <c r="N278" s="43">
        <v>126</v>
      </c>
      <c r="O278" s="86">
        <f>表1[[#This Row],[专业
名次]]/表1[[#This Row],[专业
人数]]</f>
        <v>0.3888888888888889</v>
      </c>
      <c r="P278" s="44"/>
    </row>
    <row r="279" spans="1:16" ht="17.399999999999999" customHeight="1" x14ac:dyDescent="0.25">
      <c r="A279" s="35">
        <v>275</v>
      </c>
      <c r="B279" s="112">
        <v>2018010462</v>
      </c>
      <c r="C279" s="88" t="s">
        <v>550</v>
      </c>
      <c r="D279" s="35" t="s">
        <v>488</v>
      </c>
      <c r="E279" s="36" t="s">
        <v>52</v>
      </c>
      <c r="F279" s="37">
        <v>9.44</v>
      </c>
      <c r="G279" s="38">
        <v>67.859099999999998</v>
      </c>
      <c r="H279" s="38">
        <v>5.5740999999999996</v>
      </c>
      <c r="I279" s="84">
        <f>SUM(表1[[#This Row],[德育]:[文体]])</f>
        <v>82.873199999999997</v>
      </c>
      <c r="J279" s="64">
        <v>8</v>
      </c>
      <c r="K279" s="43">
        <v>27</v>
      </c>
      <c r="L279" s="85">
        <f>表1[[#This Row],[班级
名次]]/表1[[#This Row],[班级
人数]]</f>
        <v>0.29629629629629628</v>
      </c>
      <c r="M279" s="42">
        <v>29</v>
      </c>
      <c r="N279" s="43">
        <v>126</v>
      </c>
      <c r="O279" s="86">
        <f>表1[[#This Row],[专业
名次]]/表1[[#This Row],[专业
人数]]</f>
        <v>0.23015873015873015</v>
      </c>
      <c r="P279" s="44"/>
    </row>
    <row r="280" spans="1:16" ht="17.399999999999999" customHeight="1" x14ac:dyDescent="0.25">
      <c r="A280" s="35">
        <v>276</v>
      </c>
      <c r="B280" s="112">
        <v>2018010463</v>
      </c>
      <c r="C280" s="63" t="s">
        <v>551</v>
      </c>
      <c r="D280" s="35" t="s">
        <v>488</v>
      </c>
      <c r="E280" s="36" t="s">
        <v>52</v>
      </c>
      <c r="F280" s="37">
        <v>7.94</v>
      </c>
      <c r="G280" s="38">
        <v>59.53</v>
      </c>
      <c r="H280" s="38">
        <v>4.38</v>
      </c>
      <c r="I280" s="84">
        <f>SUM(表1[[#This Row],[德育]:[文体]])</f>
        <v>71.849999999999994</v>
      </c>
      <c r="J280" s="64">
        <v>24</v>
      </c>
      <c r="K280" s="43">
        <v>27</v>
      </c>
      <c r="L280" s="85">
        <f>表1[[#This Row],[班级
名次]]/表1[[#This Row],[班级
人数]]</f>
        <v>0.88888888888888884</v>
      </c>
      <c r="M280" s="42">
        <v>112</v>
      </c>
      <c r="N280" s="43">
        <v>126</v>
      </c>
      <c r="O280" s="86">
        <f>表1[[#This Row],[专业
名次]]/表1[[#This Row],[专业
人数]]</f>
        <v>0.88888888888888884</v>
      </c>
      <c r="P280" s="44"/>
    </row>
    <row r="281" spans="1:16" ht="17.399999999999999" customHeight="1" x14ac:dyDescent="0.25">
      <c r="A281" s="35">
        <v>277</v>
      </c>
      <c r="B281" s="112">
        <v>2018010464</v>
      </c>
      <c r="C281" s="88" t="s">
        <v>51</v>
      </c>
      <c r="D281" s="35" t="s">
        <v>488</v>
      </c>
      <c r="E281" s="36" t="s">
        <v>52</v>
      </c>
      <c r="F281" s="37">
        <v>10</v>
      </c>
      <c r="G281" s="38">
        <v>71.55</v>
      </c>
      <c r="H281" s="38">
        <v>6.92</v>
      </c>
      <c r="I281" s="84">
        <f>SUM(表1[[#This Row],[德育]:[文体]])</f>
        <v>88.47</v>
      </c>
      <c r="J281" s="64">
        <v>2</v>
      </c>
      <c r="K281" s="43">
        <v>27</v>
      </c>
      <c r="L281" s="85">
        <f>表1[[#This Row],[班级
名次]]/表1[[#This Row],[班级
人数]]</f>
        <v>7.407407407407407E-2</v>
      </c>
      <c r="M281" s="42">
        <v>3</v>
      </c>
      <c r="N281" s="43">
        <v>126</v>
      </c>
      <c r="O281" s="86">
        <f>表1[[#This Row],[专业
名次]]/表1[[#This Row],[专业
人数]]</f>
        <v>2.3809523809523808E-2</v>
      </c>
      <c r="P281" s="44"/>
    </row>
    <row r="282" spans="1:16" ht="17.399999999999999" customHeight="1" x14ac:dyDescent="0.25">
      <c r="A282" s="35">
        <v>278</v>
      </c>
      <c r="B282" s="112">
        <v>2018010465</v>
      </c>
      <c r="C282" s="88" t="s">
        <v>161</v>
      </c>
      <c r="D282" s="35" t="s">
        <v>488</v>
      </c>
      <c r="E282" s="36" t="s">
        <v>52</v>
      </c>
      <c r="F282" s="37">
        <v>9</v>
      </c>
      <c r="G282" s="38">
        <v>68.575500000000005</v>
      </c>
      <c r="H282" s="38">
        <v>6.0498000000000003</v>
      </c>
      <c r="I282" s="84">
        <f>SUM(表1[[#This Row],[德育]:[文体]])</f>
        <v>83.62530000000001</v>
      </c>
      <c r="J282" s="64">
        <v>6</v>
      </c>
      <c r="K282" s="43">
        <v>27</v>
      </c>
      <c r="L282" s="85">
        <f>表1[[#This Row],[班级
名次]]/表1[[#This Row],[班级
人数]]</f>
        <v>0.22222222222222221</v>
      </c>
      <c r="M282" s="42">
        <v>22</v>
      </c>
      <c r="N282" s="43">
        <v>126</v>
      </c>
      <c r="O282" s="86">
        <f>表1[[#This Row],[专业
名次]]/表1[[#This Row],[专业
人数]]</f>
        <v>0.17460317460317459</v>
      </c>
      <c r="P282" s="44"/>
    </row>
    <row r="283" spans="1:16" ht="17.399999999999999" customHeight="1" x14ac:dyDescent="0.25">
      <c r="A283" s="35">
        <v>279</v>
      </c>
      <c r="B283" s="112">
        <v>2018010466</v>
      </c>
      <c r="C283" s="88" t="s">
        <v>552</v>
      </c>
      <c r="D283" s="35" t="s">
        <v>488</v>
      </c>
      <c r="E283" s="36" t="s">
        <v>52</v>
      </c>
      <c r="F283" s="37">
        <v>10</v>
      </c>
      <c r="G283" s="38">
        <v>64.805999999999997</v>
      </c>
      <c r="H283" s="38">
        <v>5.6947999999999999</v>
      </c>
      <c r="I283" s="84">
        <f>SUM(表1[[#This Row],[德育]:[文体]])</f>
        <v>80.500799999999998</v>
      </c>
      <c r="J283" s="64">
        <v>12</v>
      </c>
      <c r="K283" s="43">
        <v>27</v>
      </c>
      <c r="L283" s="85">
        <f>表1[[#This Row],[班级
名次]]/表1[[#This Row],[班级
人数]]</f>
        <v>0.44444444444444442</v>
      </c>
      <c r="M283" s="42">
        <v>47</v>
      </c>
      <c r="N283" s="43">
        <v>126</v>
      </c>
      <c r="O283" s="86">
        <f>表1[[#This Row],[专业
名次]]/表1[[#This Row],[专业
人数]]</f>
        <v>0.37301587301587302</v>
      </c>
      <c r="P283" s="44"/>
    </row>
    <row r="284" spans="1:16" ht="17.399999999999999" customHeight="1" x14ac:dyDescent="0.25">
      <c r="A284" s="35">
        <v>280</v>
      </c>
      <c r="B284" s="112">
        <v>2018010467</v>
      </c>
      <c r="C284" s="63" t="s">
        <v>553</v>
      </c>
      <c r="D284" s="35" t="s">
        <v>488</v>
      </c>
      <c r="E284" s="36" t="s">
        <v>52</v>
      </c>
      <c r="F284" s="37">
        <v>9.39</v>
      </c>
      <c r="G284" s="38">
        <v>63.16</v>
      </c>
      <c r="H284" s="38">
        <v>5.01</v>
      </c>
      <c r="I284" s="84">
        <f>SUM(表1[[#This Row],[德育]:[文体]])</f>
        <v>77.56</v>
      </c>
      <c r="J284" s="64">
        <v>15</v>
      </c>
      <c r="K284" s="43">
        <v>27</v>
      </c>
      <c r="L284" s="85">
        <f>表1[[#This Row],[班级
名次]]/表1[[#This Row],[班级
人数]]</f>
        <v>0.55555555555555558</v>
      </c>
      <c r="M284" s="42">
        <v>68</v>
      </c>
      <c r="N284" s="43">
        <v>126</v>
      </c>
      <c r="O284" s="86">
        <f>表1[[#This Row],[专业
名次]]/表1[[#This Row],[专业
人数]]</f>
        <v>0.53968253968253965</v>
      </c>
      <c r="P284" s="44"/>
    </row>
    <row r="285" spans="1:16" ht="17.399999999999999" customHeight="1" x14ac:dyDescent="0.25">
      <c r="A285" s="35">
        <v>281</v>
      </c>
      <c r="B285" s="112">
        <v>2018010468</v>
      </c>
      <c r="C285" s="63" t="s">
        <v>554</v>
      </c>
      <c r="D285" s="35" t="s">
        <v>488</v>
      </c>
      <c r="E285" s="36" t="s">
        <v>52</v>
      </c>
      <c r="F285" s="37">
        <v>8.0500000000000007</v>
      </c>
      <c r="G285" s="38">
        <v>59.841900000000003</v>
      </c>
      <c r="H285" s="38">
        <v>4.12</v>
      </c>
      <c r="I285" s="84">
        <f>SUM(表1[[#This Row],[德育]:[文体]])</f>
        <v>72.011900000000011</v>
      </c>
      <c r="J285" s="64">
        <v>23</v>
      </c>
      <c r="K285" s="43">
        <v>27</v>
      </c>
      <c r="L285" s="85">
        <f>表1[[#This Row],[班级
名次]]/表1[[#This Row],[班级
人数]]</f>
        <v>0.85185185185185186</v>
      </c>
      <c r="M285" s="42">
        <v>110</v>
      </c>
      <c r="N285" s="43">
        <v>126</v>
      </c>
      <c r="O285" s="86">
        <f>表1[[#This Row],[专业
名次]]/表1[[#This Row],[专业
人数]]</f>
        <v>0.87301587301587302</v>
      </c>
      <c r="P285" s="44"/>
    </row>
    <row r="286" spans="1:16" ht="17.399999999999999" customHeight="1" x14ac:dyDescent="0.25">
      <c r="A286" s="35">
        <v>282</v>
      </c>
      <c r="B286" s="112">
        <v>2018010469</v>
      </c>
      <c r="C286" s="63" t="s">
        <v>555</v>
      </c>
      <c r="D286" s="35" t="s">
        <v>488</v>
      </c>
      <c r="E286" s="36" t="s">
        <v>52</v>
      </c>
      <c r="F286" s="37">
        <v>8.39</v>
      </c>
      <c r="G286" s="38">
        <v>61.862499999999997</v>
      </c>
      <c r="H286" s="38">
        <v>5.3162000000000003</v>
      </c>
      <c r="I286" s="84">
        <f>SUM(表1[[#This Row],[德育]:[文体]])</f>
        <v>75.568699999999993</v>
      </c>
      <c r="J286" s="64">
        <v>19</v>
      </c>
      <c r="K286" s="43">
        <v>27</v>
      </c>
      <c r="L286" s="85">
        <f>表1[[#This Row],[班级
名次]]/表1[[#This Row],[班级
人数]]</f>
        <v>0.70370370370370372</v>
      </c>
      <c r="M286" s="42">
        <v>87</v>
      </c>
      <c r="N286" s="43">
        <v>126</v>
      </c>
      <c r="O286" s="86">
        <f>表1[[#This Row],[专业
名次]]/表1[[#This Row],[专业
人数]]</f>
        <v>0.69047619047619047</v>
      </c>
      <c r="P286" s="44"/>
    </row>
    <row r="287" spans="1:16" ht="17.399999999999999" customHeight="1" x14ac:dyDescent="0.25">
      <c r="A287" s="35">
        <v>283</v>
      </c>
      <c r="B287" s="112">
        <v>2018010470</v>
      </c>
      <c r="C287" s="63" t="s">
        <v>556</v>
      </c>
      <c r="D287" s="35" t="s">
        <v>488</v>
      </c>
      <c r="E287" s="36" t="s">
        <v>52</v>
      </c>
      <c r="F287" s="37">
        <v>7.89</v>
      </c>
      <c r="G287" s="38">
        <v>63.494199999999999</v>
      </c>
      <c r="H287" s="38">
        <v>3.28</v>
      </c>
      <c r="I287" s="84">
        <f>SUM(表1[[#This Row],[德育]:[文体]])</f>
        <v>74.664199999999994</v>
      </c>
      <c r="J287" s="64">
        <v>21</v>
      </c>
      <c r="K287" s="43">
        <v>27</v>
      </c>
      <c r="L287" s="85">
        <f>表1[[#This Row],[班级
名次]]/表1[[#This Row],[班级
人数]]</f>
        <v>0.77777777777777779</v>
      </c>
      <c r="M287" s="42">
        <v>95</v>
      </c>
      <c r="N287" s="43">
        <v>126</v>
      </c>
      <c r="O287" s="86">
        <f>表1[[#This Row],[专业
名次]]/表1[[#This Row],[专业
人数]]</f>
        <v>0.75396825396825395</v>
      </c>
      <c r="P287" s="44"/>
    </row>
    <row r="288" spans="1:16" ht="17.399999999999999" customHeight="1" x14ac:dyDescent="0.25">
      <c r="A288" s="35">
        <v>284</v>
      </c>
      <c r="B288" s="112">
        <v>2018010471</v>
      </c>
      <c r="C288" s="63" t="s">
        <v>557</v>
      </c>
      <c r="D288" s="35" t="s">
        <v>488</v>
      </c>
      <c r="E288" s="36" t="s">
        <v>52</v>
      </c>
      <c r="F288" s="37">
        <v>6.67</v>
      </c>
      <c r="G288" s="38">
        <v>60.17</v>
      </c>
      <c r="H288" s="38">
        <v>3.97</v>
      </c>
      <c r="I288" s="84">
        <f>SUM(表1[[#This Row],[德育]:[文体]])</f>
        <v>70.81</v>
      </c>
      <c r="J288" s="64">
        <v>26</v>
      </c>
      <c r="K288" s="43">
        <v>27</v>
      </c>
      <c r="L288" s="85">
        <f>表1[[#This Row],[班级
名次]]/表1[[#This Row],[班级
人数]]</f>
        <v>0.96296296296296291</v>
      </c>
      <c r="M288" s="42">
        <v>118</v>
      </c>
      <c r="N288" s="43">
        <v>126</v>
      </c>
      <c r="O288" s="86">
        <f>表1[[#This Row],[专业
名次]]/表1[[#This Row],[专业
人数]]</f>
        <v>0.93650793650793651</v>
      </c>
      <c r="P288" s="44"/>
    </row>
    <row r="289" spans="1:16" ht="17.399999999999999" customHeight="1" x14ac:dyDescent="0.25">
      <c r="A289" s="35">
        <v>285</v>
      </c>
      <c r="B289" s="112">
        <v>2018010472</v>
      </c>
      <c r="C289" s="88" t="s">
        <v>558</v>
      </c>
      <c r="D289" s="35" t="s">
        <v>488</v>
      </c>
      <c r="E289" s="36" t="s">
        <v>52</v>
      </c>
      <c r="F289" s="37">
        <v>9.6</v>
      </c>
      <c r="G289" s="38">
        <v>68.52</v>
      </c>
      <c r="H289" s="38">
        <v>5.24</v>
      </c>
      <c r="I289" s="84">
        <f>SUM(表1[[#This Row],[德育]:[文体]])</f>
        <v>83.359999999999985</v>
      </c>
      <c r="J289" s="64">
        <v>7</v>
      </c>
      <c r="K289" s="43">
        <v>27</v>
      </c>
      <c r="L289" s="85">
        <f>表1[[#This Row],[班级
名次]]/表1[[#This Row],[班级
人数]]</f>
        <v>0.25925925925925924</v>
      </c>
      <c r="M289" s="42">
        <v>24</v>
      </c>
      <c r="N289" s="43">
        <v>126</v>
      </c>
      <c r="O289" s="86">
        <f>表1[[#This Row],[专业
名次]]/表1[[#This Row],[专业
人数]]</f>
        <v>0.19047619047619047</v>
      </c>
      <c r="P289" s="44"/>
    </row>
    <row r="290" spans="1:16" ht="17.399999999999999" customHeight="1" x14ac:dyDescent="0.25">
      <c r="A290" s="35">
        <v>286</v>
      </c>
      <c r="B290" s="112">
        <v>2018010473</v>
      </c>
      <c r="C290" s="63" t="s">
        <v>559</v>
      </c>
      <c r="D290" s="35" t="s">
        <v>488</v>
      </c>
      <c r="E290" s="36" t="s">
        <v>52</v>
      </c>
      <c r="F290" s="37">
        <v>8.7899999999999991</v>
      </c>
      <c r="G290" s="38">
        <v>63.095399999999998</v>
      </c>
      <c r="H290" s="38">
        <v>4.2915999999999999</v>
      </c>
      <c r="I290" s="84">
        <f>SUM(表1[[#This Row],[德育]:[文体]])</f>
        <v>76.177000000000007</v>
      </c>
      <c r="J290" s="64">
        <v>18</v>
      </c>
      <c r="K290" s="43">
        <v>27</v>
      </c>
      <c r="L290" s="85">
        <f>表1[[#This Row],[班级
名次]]/表1[[#This Row],[班级
人数]]</f>
        <v>0.66666666666666663</v>
      </c>
      <c r="M290" s="42">
        <v>81</v>
      </c>
      <c r="N290" s="43">
        <v>126</v>
      </c>
      <c r="O290" s="86">
        <f>表1[[#This Row],[专业
名次]]/表1[[#This Row],[专业
人数]]</f>
        <v>0.6428571428571429</v>
      </c>
      <c r="P290" s="44"/>
    </row>
    <row r="291" spans="1:16" ht="17.399999999999999" customHeight="1" x14ac:dyDescent="0.25">
      <c r="A291" s="35">
        <v>287</v>
      </c>
      <c r="B291" s="112">
        <v>2018010474</v>
      </c>
      <c r="C291" s="88" t="s">
        <v>160</v>
      </c>
      <c r="D291" s="35" t="s">
        <v>488</v>
      </c>
      <c r="E291" s="36" t="s">
        <v>52</v>
      </c>
      <c r="F291" s="37">
        <v>8.89</v>
      </c>
      <c r="G291" s="38">
        <v>67.5</v>
      </c>
      <c r="H291" s="38">
        <v>5.62</v>
      </c>
      <c r="I291" s="84">
        <f>SUM(表1[[#This Row],[德育]:[文体]])</f>
        <v>82.01</v>
      </c>
      <c r="J291" s="64">
        <v>10</v>
      </c>
      <c r="K291" s="43">
        <v>27</v>
      </c>
      <c r="L291" s="85">
        <f>表1[[#This Row],[班级
名次]]/表1[[#This Row],[班级
人数]]</f>
        <v>0.37037037037037035</v>
      </c>
      <c r="M291" s="42">
        <v>35</v>
      </c>
      <c r="N291" s="43">
        <v>126</v>
      </c>
      <c r="O291" s="86">
        <f>表1[[#This Row],[专业
名次]]/表1[[#This Row],[专业
人数]]</f>
        <v>0.27777777777777779</v>
      </c>
      <c r="P291" s="44"/>
    </row>
    <row r="292" spans="1:16" ht="17.399999999999999" customHeight="1" x14ac:dyDescent="0.25">
      <c r="A292" s="35">
        <v>288</v>
      </c>
      <c r="B292" s="112">
        <v>2018010475</v>
      </c>
      <c r="C292" s="88" t="s">
        <v>53</v>
      </c>
      <c r="D292" s="35" t="s">
        <v>488</v>
      </c>
      <c r="E292" s="36" t="s">
        <v>52</v>
      </c>
      <c r="F292" s="37">
        <v>10</v>
      </c>
      <c r="G292" s="38">
        <v>73.72</v>
      </c>
      <c r="H292" s="38">
        <v>6.18</v>
      </c>
      <c r="I292" s="84">
        <f>SUM(表1[[#This Row],[德育]:[文体]])</f>
        <v>89.9</v>
      </c>
      <c r="J292" s="64">
        <v>1</v>
      </c>
      <c r="K292" s="43">
        <v>27</v>
      </c>
      <c r="L292" s="85">
        <f>表1[[#This Row],[班级
名次]]/表1[[#This Row],[班级
人数]]</f>
        <v>3.7037037037037035E-2</v>
      </c>
      <c r="M292" s="42">
        <v>2</v>
      </c>
      <c r="N292" s="43">
        <v>126</v>
      </c>
      <c r="O292" s="86">
        <f>表1[[#This Row],[专业
名次]]/表1[[#This Row],[专业
人数]]</f>
        <v>1.5873015873015872E-2</v>
      </c>
      <c r="P292" s="44"/>
    </row>
    <row r="293" spans="1:16" ht="17.399999999999999" customHeight="1" x14ac:dyDescent="0.25">
      <c r="A293" s="35">
        <v>289</v>
      </c>
      <c r="B293" s="112">
        <v>2018010476</v>
      </c>
      <c r="C293" s="88" t="s">
        <v>560</v>
      </c>
      <c r="D293" s="35" t="s">
        <v>488</v>
      </c>
      <c r="E293" s="36" t="s">
        <v>52</v>
      </c>
      <c r="F293" s="37">
        <v>9.1999999999999993</v>
      </c>
      <c r="G293" s="38">
        <v>66.8</v>
      </c>
      <c r="H293" s="38">
        <v>6.5679999999999996</v>
      </c>
      <c r="I293" s="84">
        <f>SUM(表1[[#This Row],[德育]:[文体]])</f>
        <v>82.567999999999998</v>
      </c>
      <c r="J293" s="64">
        <v>9</v>
      </c>
      <c r="K293" s="43">
        <v>27</v>
      </c>
      <c r="L293" s="85">
        <f>表1[[#This Row],[班级
名次]]/表1[[#This Row],[班级
人数]]</f>
        <v>0.33333333333333331</v>
      </c>
      <c r="M293" s="42">
        <v>30</v>
      </c>
      <c r="N293" s="43">
        <v>126</v>
      </c>
      <c r="O293" s="86">
        <f>表1[[#This Row],[专业
名次]]/表1[[#This Row],[专业
人数]]</f>
        <v>0.23809523809523808</v>
      </c>
      <c r="P293" s="44"/>
    </row>
    <row r="294" spans="1:16" ht="17.399999999999999" customHeight="1" x14ac:dyDescent="0.25">
      <c r="A294" s="35">
        <v>290</v>
      </c>
      <c r="B294" s="112">
        <v>2018010478</v>
      </c>
      <c r="C294" s="88" t="s">
        <v>561</v>
      </c>
      <c r="D294" s="35" t="s">
        <v>488</v>
      </c>
      <c r="E294" s="36" t="s">
        <v>52</v>
      </c>
      <c r="F294" s="37">
        <v>9.34</v>
      </c>
      <c r="G294" s="38">
        <v>70.966499999999996</v>
      </c>
      <c r="H294" s="38">
        <v>5.9364999999999997</v>
      </c>
      <c r="I294" s="84">
        <f>SUM(表1[[#This Row],[德育]:[文体]])</f>
        <v>86.242999999999995</v>
      </c>
      <c r="J294" s="64">
        <v>4</v>
      </c>
      <c r="K294" s="43">
        <v>27</v>
      </c>
      <c r="L294" s="85">
        <f>表1[[#This Row],[班级
名次]]/表1[[#This Row],[班级
人数]]</f>
        <v>0.14814814814814814</v>
      </c>
      <c r="M294" s="42">
        <v>8</v>
      </c>
      <c r="N294" s="43">
        <v>126</v>
      </c>
      <c r="O294" s="86">
        <f>表1[[#This Row],[专业
名次]]/表1[[#This Row],[专业
人数]]</f>
        <v>6.3492063492063489E-2</v>
      </c>
      <c r="P294" s="44"/>
    </row>
    <row r="295" spans="1:16" ht="17.399999999999999" customHeight="1" x14ac:dyDescent="0.25">
      <c r="A295" s="35">
        <v>291</v>
      </c>
      <c r="B295" s="112">
        <v>2018010479</v>
      </c>
      <c r="C295" s="88" t="s">
        <v>162</v>
      </c>
      <c r="D295" s="35" t="s">
        <v>488</v>
      </c>
      <c r="E295" s="36" t="s">
        <v>52</v>
      </c>
      <c r="F295" s="37">
        <v>10</v>
      </c>
      <c r="G295" s="38">
        <v>71.099999999999994</v>
      </c>
      <c r="H295" s="38">
        <v>6.07</v>
      </c>
      <c r="I295" s="84">
        <f>SUM(表1[[#This Row],[德育]:[文体]])</f>
        <v>87.169999999999987</v>
      </c>
      <c r="J295" s="64">
        <v>3</v>
      </c>
      <c r="K295" s="43">
        <v>27</v>
      </c>
      <c r="L295" s="85">
        <f>表1[[#This Row],[班级
名次]]/表1[[#This Row],[班级
人数]]</f>
        <v>0.1111111111111111</v>
      </c>
      <c r="M295" s="42">
        <v>4</v>
      </c>
      <c r="N295" s="43">
        <v>126</v>
      </c>
      <c r="O295" s="86">
        <f>表1[[#This Row],[专业
名次]]/表1[[#This Row],[专业
人数]]</f>
        <v>3.1746031746031744E-2</v>
      </c>
      <c r="P295" s="44"/>
    </row>
    <row r="296" spans="1:16" ht="17.399999999999999" customHeight="1" x14ac:dyDescent="0.25">
      <c r="A296" s="35">
        <v>292</v>
      </c>
      <c r="B296" s="111">
        <v>2018010480</v>
      </c>
      <c r="C296" s="89" t="s">
        <v>645</v>
      </c>
      <c r="D296" s="89" t="s">
        <v>643</v>
      </c>
      <c r="E296" s="95" t="s">
        <v>646</v>
      </c>
      <c r="F296" s="97">
        <v>8.94</v>
      </c>
      <c r="G296" s="90">
        <v>67.400000000000006</v>
      </c>
      <c r="H296" s="90">
        <v>5.4669999999999996</v>
      </c>
      <c r="I296" s="84">
        <f>SUM(表1[[#This Row],[德育]:[文体]])</f>
        <v>81.807000000000002</v>
      </c>
      <c r="J296" s="39">
        <v>11</v>
      </c>
      <c r="K296" s="69">
        <v>28</v>
      </c>
      <c r="L296" s="85">
        <f>表1[[#This Row],[班级
名次]]/表1[[#This Row],[班级
人数]]</f>
        <v>0.39285714285714285</v>
      </c>
      <c r="M296" s="45">
        <v>57</v>
      </c>
      <c r="N296" s="46">
        <v>131</v>
      </c>
      <c r="O296" s="86">
        <f>表1[[#This Row],[专业
名次]]/表1[[#This Row],[专业
人数]]</f>
        <v>0.4351145038167939</v>
      </c>
      <c r="P296" s="100"/>
    </row>
    <row r="297" spans="1:16" ht="17.399999999999999" customHeight="1" x14ac:dyDescent="0.25">
      <c r="A297" s="35">
        <v>293</v>
      </c>
      <c r="B297" s="112">
        <v>2018010481</v>
      </c>
      <c r="C297" s="63" t="s">
        <v>562</v>
      </c>
      <c r="D297" s="35" t="s">
        <v>488</v>
      </c>
      <c r="E297" s="36" t="s">
        <v>207</v>
      </c>
      <c r="F297" s="37">
        <v>6.85</v>
      </c>
      <c r="G297" s="38">
        <v>56.799799999999998</v>
      </c>
      <c r="H297" s="38">
        <v>3.4257</v>
      </c>
      <c r="I297" s="84">
        <f>SUM(表1[[#This Row],[德育]:[文体]])</f>
        <v>67.075500000000005</v>
      </c>
      <c r="J297" s="64">
        <v>20</v>
      </c>
      <c r="K297" s="43">
        <v>22</v>
      </c>
      <c r="L297" s="85">
        <f>表1[[#This Row],[班级
名次]]/表1[[#This Row],[班级
人数]]</f>
        <v>0.90909090909090906</v>
      </c>
      <c r="M297" s="42">
        <v>121</v>
      </c>
      <c r="N297" s="43">
        <v>126</v>
      </c>
      <c r="O297" s="86">
        <f>表1[[#This Row],[专业
名次]]/表1[[#This Row],[专业
人数]]</f>
        <v>0.96031746031746035</v>
      </c>
      <c r="P297" s="44"/>
    </row>
    <row r="298" spans="1:16" ht="17.399999999999999" customHeight="1" x14ac:dyDescent="0.25">
      <c r="A298" s="35">
        <v>294</v>
      </c>
      <c r="B298" s="112">
        <v>2018010482</v>
      </c>
      <c r="C298" s="63" t="s">
        <v>563</v>
      </c>
      <c r="D298" s="35" t="s">
        <v>488</v>
      </c>
      <c r="E298" s="36" t="s">
        <v>207</v>
      </c>
      <c r="F298" s="37">
        <v>7.94</v>
      </c>
      <c r="G298" s="38">
        <v>66.391199999999998</v>
      </c>
      <c r="H298" s="38">
        <v>4.22</v>
      </c>
      <c r="I298" s="84">
        <f>SUM(表1[[#This Row],[德育]:[文体]])</f>
        <v>78.551199999999994</v>
      </c>
      <c r="J298" s="64">
        <v>13</v>
      </c>
      <c r="K298" s="43">
        <v>22</v>
      </c>
      <c r="L298" s="85">
        <f>表1[[#This Row],[班级
名次]]/表1[[#This Row],[班级
人数]]</f>
        <v>0.59090909090909094</v>
      </c>
      <c r="M298" s="42">
        <v>61</v>
      </c>
      <c r="N298" s="43">
        <v>126</v>
      </c>
      <c r="O298" s="86">
        <f>表1[[#This Row],[专业
名次]]/表1[[#This Row],[专业
人数]]</f>
        <v>0.48412698412698413</v>
      </c>
      <c r="P298" s="44"/>
    </row>
    <row r="299" spans="1:16" ht="17.399999999999999" customHeight="1" x14ac:dyDescent="0.25">
      <c r="A299" s="35">
        <v>295</v>
      </c>
      <c r="B299" s="112">
        <v>2018010483</v>
      </c>
      <c r="C299" s="63" t="s">
        <v>564</v>
      </c>
      <c r="D299" s="35" t="s">
        <v>488</v>
      </c>
      <c r="E299" s="36" t="s">
        <v>207</v>
      </c>
      <c r="F299" s="37">
        <v>6.67</v>
      </c>
      <c r="G299" s="38">
        <v>55.490299999999998</v>
      </c>
      <c r="H299" s="38">
        <v>3.8797999999999999</v>
      </c>
      <c r="I299" s="84">
        <f>SUM(表1[[#This Row],[德育]:[文体]])</f>
        <v>66.040099999999995</v>
      </c>
      <c r="J299" s="64">
        <v>21</v>
      </c>
      <c r="K299" s="43">
        <v>22</v>
      </c>
      <c r="L299" s="85">
        <f>表1[[#This Row],[班级
名次]]/表1[[#This Row],[班级
人数]]</f>
        <v>0.95454545454545459</v>
      </c>
      <c r="M299" s="42">
        <v>122</v>
      </c>
      <c r="N299" s="43">
        <v>126</v>
      </c>
      <c r="O299" s="86">
        <f>表1[[#This Row],[专业
名次]]/表1[[#This Row],[专业
人数]]</f>
        <v>0.96825396825396826</v>
      </c>
      <c r="P299" s="44"/>
    </row>
    <row r="300" spans="1:16" ht="17.399999999999999" customHeight="1" x14ac:dyDescent="0.25">
      <c r="A300" s="35">
        <v>296</v>
      </c>
      <c r="B300" s="112">
        <v>2018010485</v>
      </c>
      <c r="C300" s="63" t="s">
        <v>565</v>
      </c>
      <c r="D300" s="35" t="s">
        <v>488</v>
      </c>
      <c r="E300" s="36" t="s">
        <v>207</v>
      </c>
      <c r="F300" s="37">
        <v>7.24</v>
      </c>
      <c r="G300" s="38">
        <v>60.256100000000004</v>
      </c>
      <c r="H300" s="38">
        <v>4.7287999999999997</v>
      </c>
      <c r="I300" s="84">
        <f>SUM(表1[[#This Row],[德育]:[文体]])</f>
        <v>72.224899999999991</v>
      </c>
      <c r="J300" s="64">
        <v>18</v>
      </c>
      <c r="K300" s="43">
        <v>22</v>
      </c>
      <c r="L300" s="85">
        <f>表1[[#This Row],[班级
名次]]/表1[[#This Row],[班级
人数]]</f>
        <v>0.81818181818181823</v>
      </c>
      <c r="M300" s="42">
        <v>109</v>
      </c>
      <c r="N300" s="43">
        <v>126</v>
      </c>
      <c r="O300" s="86">
        <f>表1[[#This Row],[专业
名次]]/表1[[#This Row],[专业
人数]]</f>
        <v>0.86507936507936511</v>
      </c>
      <c r="P300" s="44"/>
    </row>
    <row r="301" spans="1:16" ht="17.399999999999999" customHeight="1" x14ac:dyDescent="0.25">
      <c r="A301" s="35">
        <v>297</v>
      </c>
      <c r="B301" s="112">
        <v>2018010486</v>
      </c>
      <c r="C301" s="63" t="s">
        <v>566</v>
      </c>
      <c r="D301" s="35" t="s">
        <v>488</v>
      </c>
      <c r="E301" s="36" t="s">
        <v>207</v>
      </c>
      <c r="F301" s="37">
        <v>7.75</v>
      </c>
      <c r="G301" s="38">
        <v>62.54</v>
      </c>
      <c r="H301" s="38">
        <v>4.59</v>
      </c>
      <c r="I301" s="84">
        <f>SUM(表1[[#This Row],[德育]:[文体]])</f>
        <v>74.88</v>
      </c>
      <c r="J301" s="64">
        <v>17</v>
      </c>
      <c r="K301" s="43">
        <v>22</v>
      </c>
      <c r="L301" s="85">
        <f>表1[[#This Row],[班级
名次]]/表1[[#This Row],[班级
人数]]</f>
        <v>0.77272727272727271</v>
      </c>
      <c r="M301" s="42">
        <v>94</v>
      </c>
      <c r="N301" s="43">
        <v>126</v>
      </c>
      <c r="O301" s="86">
        <f>表1[[#This Row],[专业
名次]]/表1[[#This Row],[专业
人数]]</f>
        <v>0.74603174603174605</v>
      </c>
      <c r="P301" s="44"/>
    </row>
    <row r="302" spans="1:16" ht="17.399999999999999" customHeight="1" x14ac:dyDescent="0.25">
      <c r="A302" s="35">
        <v>298</v>
      </c>
      <c r="B302" s="112">
        <v>2018010487</v>
      </c>
      <c r="C302" s="63" t="s">
        <v>567</v>
      </c>
      <c r="D302" s="35" t="s">
        <v>488</v>
      </c>
      <c r="E302" s="36" t="s">
        <v>207</v>
      </c>
      <c r="F302" s="37">
        <v>7.25</v>
      </c>
      <c r="G302" s="38">
        <v>64.718999999999994</v>
      </c>
      <c r="H302" s="38">
        <v>4.3883000000000001</v>
      </c>
      <c r="I302" s="84">
        <f>SUM(表1[[#This Row],[德育]:[文体]])</f>
        <v>76.357299999999995</v>
      </c>
      <c r="J302" s="64">
        <v>15</v>
      </c>
      <c r="K302" s="43">
        <v>22</v>
      </c>
      <c r="L302" s="85">
        <f>表1[[#This Row],[班级
名次]]/表1[[#This Row],[班级
人数]]</f>
        <v>0.68181818181818177</v>
      </c>
      <c r="M302" s="42">
        <v>79</v>
      </c>
      <c r="N302" s="43">
        <v>126</v>
      </c>
      <c r="O302" s="86">
        <f>表1[[#This Row],[专业
名次]]/表1[[#This Row],[专业
人数]]</f>
        <v>0.62698412698412698</v>
      </c>
      <c r="P302" s="44"/>
    </row>
    <row r="303" spans="1:16" ht="17.399999999999999" customHeight="1" x14ac:dyDescent="0.25">
      <c r="A303" s="35">
        <v>299</v>
      </c>
      <c r="B303" s="112">
        <v>2018010489</v>
      </c>
      <c r="C303" s="63" t="s">
        <v>568</v>
      </c>
      <c r="D303" s="35" t="s">
        <v>488</v>
      </c>
      <c r="E303" s="36" t="s">
        <v>207</v>
      </c>
      <c r="F303" s="37">
        <v>6.36</v>
      </c>
      <c r="G303" s="38">
        <v>60.096899999999998</v>
      </c>
      <c r="H303" s="38">
        <v>4.5507999999999997</v>
      </c>
      <c r="I303" s="84">
        <f>SUM(表1[[#This Row],[德育]:[文体]])</f>
        <v>71.0077</v>
      </c>
      <c r="J303" s="64">
        <v>19</v>
      </c>
      <c r="K303" s="43">
        <v>22</v>
      </c>
      <c r="L303" s="85">
        <f>表1[[#This Row],[班级
名次]]/表1[[#This Row],[班级
人数]]</f>
        <v>0.86363636363636365</v>
      </c>
      <c r="M303" s="42">
        <v>116</v>
      </c>
      <c r="N303" s="43">
        <v>126</v>
      </c>
      <c r="O303" s="86">
        <f>表1[[#This Row],[专业
名次]]/表1[[#This Row],[专业
人数]]</f>
        <v>0.92063492063492058</v>
      </c>
      <c r="P303" s="44"/>
    </row>
    <row r="304" spans="1:16" ht="17.399999999999999" customHeight="1" x14ac:dyDescent="0.25">
      <c r="A304" s="35">
        <v>300</v>
      </c>
      <c r="B304" s="112">
        <v>2018010490</v>
      </c>
      <c r="C304" s="63" t="s">
        <v>569</v>
      </c>
      <c r="D304" s="35" t="s">
        <v>488</v>
      </c>
      <c r="E304" s="36" t="s">
        <v>207</v>
      </c>
      <c r="F304" s="37">
        <v>6.89</v>
      </c>
      <c r="G304" s="38">
        <v>65.252600000000001</v>
      </c>
      <c r="H304" s="38">
        <v>4.2889999999999997</v>
      </c>
      <c r="I304" s="84">
        <f>SUM(表1[[#This Row],[德育]:[文体]])</f>
        <v>76.431600000000003</v>
      </c>
      <c r="J304" s="64">
        <v>14</v>
      </c>
      <c r="K304" s="43">
        <v>22</v>
      </c>
      <c r="L304" s="85">
        <f>表1[[#This Row],[班级
名次]]/表1[[#This Row],[班级
人数]]</f>
        <v>0.63636363636363635</v>
      </c>
      <c r="M304" s="42">
        <v>77</v>
      </c>
      <c r="N304" s="43">
        <v>126</v>
      </c>
      <c r="O304" s="86">
        <f>表1[[#This Row],[专业
名次]]/表1[[#This Row],[专业
人数]]</f>
        <v>0.61111111111111116</v>
      </c>
      <c r="P304" s="44"/>
    </row>
    <row r="305" spans="1:16" ht="17.399999999999999" customHeight="1" x14ac:dyDescent="0.25">
      <c r="A305" s="35">
        <v>301</v>
      </c>
      <c r="B305" s="112">
        <v>2018010491</v>
      </c>
      <c r="C305" s="88" t="s">
        <v>570</v>
      </c>
      <c r="D305" s="35" t="s">
        <v>488</v>
      </c>
      <c r="E305" s="36" t="s">
        <v>207</v>
      </c>
      <c r="F305" s="37">
        <v>8.64</v>
      </c>
      <c r="G305" s="38">
        <v>65.305800000000005</v>
      </c>
      <c r="H305" s="38">
        <v>5.53</v>
      </c>
      <c r="I305" s="84">
        <f>SUM(表1[[#This Row],[德育]:[文体]])</f>
        <v>79.475800000000007</v>
      </c>
      <c r="J305" s="64">
        <v>10</v>
      </c>
      <c r="K305" s="43">
        <v>22</v>
      </c>
      <c r="L305" s="85">
        <f>表1[[#This Row],[班级
名次]]/表1[[#This Row],[班级
人数]]</f>
        <v>0.45454545454545453</v>
      </c>
      <c r="M305" s="42">
        <v>56</v>
      </c>
      <c r="N305" s="43">
        <v>126</v>
      </c>
      <c r="O305" s="86">
        <f>表1[[#This Row],[专业
名次]]/表1[[#This Row],[专业
人数]]</f>
        <v>0.44444444444444442</v>
      </c>
      <c r="P305" s="44"/>
    </row>
    <row r="306" spans="1:16" ht="17.399999999999999" customHeight="1" x14ac:dyDescent="0.25">
      <c r="A306" s="35">
        <v>302</v>
      </c>
      <c r="B306" s="112">
        <v>2018010493</v>
      </c>
      <c r="C306" s="63" t="s">
        <v>571</v>
      </c>
      <c r="D306" s="35" t="s">
        <v>488</v>
      </c>
      <c r="E306" s="36" t="s">
        <v>207</v>
      </c>
      <c r="F306" s="37">
        <v>8.84</v>
      </c>
      <c r="G306" s="38">
        <v>65.342200000000005</v>
      </c>
      <c r="H306" s="38">
        <v>4.41</v>
      </c>
      <c r="I306" s="84">
        <f>SUM(表1[[#This Row],[德育]:[文体]])</f>
        <v>78.592200000000005</v>
      </c>
      <c r="J306" s="64">
        <v>12</v>
      </c>
      <c r="K306" s="43">
        <v>22</v>
      </c>
      <c r="L306" s="85">
        <f>表1[[#This Row],[班级
名次]]/表1[[#This Row],[班级
人数]]</f>
        <v>0.54545454545454541</v>
      </c>
      <c r="M306" s="42">
        <v>60</v>
      </c>
      <c r="N306" s="43">
        <v>126</v>
      </c>
      <c r="O306" s="86">
        <f>表1[[#This Row],[专业
名次]]/表1[[#This Row],[专业
人数]]</f>
        <v>0.47619047619047616</v>
      </c>
      <c r="P306" s="44"/>
    </row>
    <row r="307" spans="1:16" ht="17.399999999999999" customHeight="1" x14ac:dyDescent="0.25">
      <c r="A307" s="35">
        <v>303</v>
      </c>
      <c r="B307" s="112">
        <v>2018010495</v>
      </c>
      <c r="C307" s="88" t="s">
        <v>231</v>
      </c>
      <c r="D307" s="35" t="s">
        <v>488</v>
      </c>
      <c r="E307" s="36" t="s">
        <v>207</v>
      </c>
      <c r="F307" s="37">
        <v>8.7899999999999991</v>
      </c>
      <c r="G307" s="38">
        <v>71.138499999999993</v>
      </c>
      <c r="H307" s="38">
        <v>5.66</v>
      </c>
      <c r="I307" s="84">
        <f>SUM(表1[[#This Row],[德育]:[文体]])</f>
        <v>85.588499999999982</v>
      </c>
      <c r="J307" s="64">
        <v>3</v>
      </c>
      <c r="K307" s="43">
        <v>22</v>
      </c>
      <c r="L307" s="85">
        <f>表1[[#This Row],[班级
名次]]/表1[[#This Row],[班级
人数]]</f>
        <v>0.13636363636363635</v>
      </c>
      <c r="M307" s="42">
        <v>11</v>
      </c>
      <c r="N307" s="43">
        <v>126</v>
      </c>
      <c r="O307" s="86">
        <f>表1[[#This Row],[专业
名次]]/表1[[#This Row],[专业
人数]]</f>
        <v>8.7301587301587297E-2</v>
      </c>
      <c r="P307" s="44"/>
    </row>
    <row r="308" spans="1:16" ht="17.399999999999999" customHeight="1" x14ac:dyDescent="0.25">
      <c r="A308" s="35">
        <v>304</v>
      </c>
      <c r="B308" s="112">
        <v>2018010496</v>
      </c>
      <c r="C308" s="88" t="s">
        <v>572</v>
      </c>
      <c r="D308" s="35" t="s">
        <v>488</v>
      </c>
      <c r="E308" s="36" t="s">
        <v>207</v>
      </c>
      <c r="F308" s="37">
        <v>8.39</v>
      </c>
      <c r="G308" s="38">
        <v>66.557699999999997</v>
      </c>
      <c r="H308" s="38">
        <v>4.8970000000000002</v>
      </c>
      <c r="I308" s="84">
        <f>SUM(表1[[#This Row],[德育]:[文体]])</f>
        <v>79.844700000000003</v>
      </c>
      <c r="J308" s="64">
        <v>9</v>
      </c>
      <c r="K308" s="43">
        <v>22</v>
      </c>
      <c r="L308" s="85">
        <f>表1[[#This Row],[班级
名次]]/表1[[#This Row],[班级
人数]]</f>
        <v>0.40909090909090912</v>
      </c>
      <c r="M308" s="42">
        <v>54</v>
      </c>
      <c r="N308" s="43">
        <v>126</v>
      </c>
      <c r="O308" s="86">
        <f>表1[[#This Row],[专业
名次]]/表1[[#This Row],[专业
人数]]</f>
        <v>0.42857142857142855</v>
      </c>
      <c r="P308" s="44"/>
    </row>
    <row r="309" spans="1:16" ht="17.399999999999999" customHeight="1" x14ac:dyDescent="0.25">
      <c r="A309" s="35">
        <v>305</v>
      </c>
      <c r="B309" s="112">
        <v>2018010497</v>
      </c>
      <c r="C309" s="88" t="s">
        <v>573</v>
      </c>
      <c r="D309" s="35" t="s">
        <v>488</v>
      </c>
      <c r="E309" s="36" t="s">
        <v>207</v>
      </c>
      <c r="F309" s="37">
        <v>8.39</v>
      </c>
      <c r="G309" s="38">
        <v>67.41</v>
      </c>
      <c r="H309" s="38">
        <v>5.44</v>
      </c>
      <c r="I309" s="84">
        <f>SUM(表1[[#This Row],[德育]:[文体]])</f>
        <v>81.239999999999995</v>
      </c>
      <c r="J309" s="64">
        <v>8</v>
      </c>
      <c r="K309" s="43">
        <v>22</v>
      </c>
      <c r="L309" s="85">
        <f>表1[[#This Row],[班级
名次]]/表1[[#This Row],[班级
人数]]</f>
        <v>0.36363636363636365</v>
      </c>
      <c r="M309" s="42">
        <v>41</v>
      </c>
      <c r="N309" s="43">
        <v>126</v>
      </c>
      <c r="O309" s="86">
        <f>表1[[#This Row],[专业
名次]]/表1[[#This Row],[专业
人数]]</f>
        <v>0.32539682539682541</v>
      </c>
      <c r="P309" s="44"/>
    </row>
    <row r="310" spans="1:16" ht="17.399999999999999" customHeight="1" x14ac:dyDescent="0.25">
      <c r="A310" s="35">
        <v>306</v>
      </c>
      <c r="B310" s="112">
        <v>2018010499</v>
      </c>
      <c r="C310" s="88" t="s">
        <v>574</v>
      </c>
      <c r="D310" s="35" t="s">
        <v>488</v>
      </c>
      <c r="E310" s="36" t="s">
        <v>207</v>
      </c>
      <c r="F310" s="37">
        <v>7.64</v>
      </c>
      <c r="G310" s="38">
        <v>71.0792</v>
      </c>
      <c r="H310" s="38">
        <v>5.3010000000000002</v>
      </c>
      <c r="I310" s="84">
        <f>SUM(表1[[#This Row],[德育]:[文体]])</f>
        <v>84.020200000000003</v>
      </c>
      <c r="J310" s="64">
        <v>6</v>
      </c>
      <c r="K310" s="43">
        <v>22</v>
      </c>
      <c r="L310" s="85">
        <f>表1[[#This Row],[班级
名次]]/表1[[#This Row],[班级
人数]]</f>
        <v>0.27272727272727271</v>
      </c>
      <c r="M310" s="42">
        <v>20</v>
      </c>
      <c r="N310" s="43">
        <v>126</v>
      </c>
      <c r="O310" s="86">
        <f>表1[[#This Row],[专业
名次]]/表1[[#This Row],[专业
人数]]</f>
        <v>0.15873015873015872</v>
      </c>
      <c r="P310" s="44"/>
    </row>
    <row r="311" spans="1:16" ht="17.399999999999999" customHeight="1" x14ac:dyDescent="0.25">
      <c r="A311" s="35">
        <v>307</v>
      </c>
      <c r="B311" s="112">
        <v>2018010500</v>
      </c>
      <c r="C311" s="88" t="s">
        <v>163</v>
      </c>
      <c r="D311" s="35" t="s">
        <v>488</v>
      </c>
      <c r="E311" s="36" t="s">
        <v>207</v>
      </c>
      <c r="F311" s="37">
        <v>8.89</v>
      </c>
      <c r="G311" s="38">
        <v>69.6785</v>
      </c>
      <c r="H311" s="38">
        <v>6.2850000000000001</v>
      </c>
      <c r="I311" s="84">
        <f>SUM(表1[[#This Row],[德育]:[文体]])</f>
        <v>84.853499999999997</v>
      </c>
      <c r="J311" s="64">
        <v>4</v>
      </c>
      <c r="K311" s="43">
        <v>22</v>
      </c>
      <c r="L311" s="85">
        <f>表1[[#This Row],[班级
名次]]/表1[[#This Row],[班级
人数]]</f>
        <v>0.18181818181818182</v>
      </c>
      <c r="M311" s="42">
        <v>15</v>
      </c>
      <c r="N311" s="43">
        <v>126</v>
      </c>
      <c r="O311" s="86">
        <f>表1[[#This Row],[专业
名次]]/表1[[#This Row],[专业
人数]]</f>
        <v>0.11904761904761904</v>
      </c>
      <c r="P311" s="44"/>
    </row>
    <row r="312" spans="1:16" ht="17.399999999999999" customHeight="1" x14ac:dyDescent="0.25">
      <c r="A312" s="35">
        <v>308</v>
      </c>
      <c r="B312" s="112">
        <v>2018010502</v>
      </c>
      <c r="C312" s="88" t="s">
        <v>575</v>
      </c>
      <c r="D312" s="35" t="s">
        <v>488</v>
      </c>
      <c r="E312" s="36" t="s">
        <v>207</v>
      </c>
      <c r="F312" s="37">
        <v>9.09</v>
      </c>
      <c r="G312" s="38">
        <v>70.141800000000003</v>
      </c>
      <c r="H312" s="38">
        <v>5.1959999999999997</v>
      </c>
      <c r="I312" s="84">
        <f>SUM(表1[[#This Row],[德育]:[文体]])</f>
        <v>84.427800000000005</v>
      </c>
      <c r="J312" s="64">
        <v>5</v>
      </c>
      <c r="K312" s="43">
        <v>22</v>
      </c>
      <c r="L312" s="85">
        <f>表1[[#This Row],[班级
名次]]/表1[[#This Row],[班级
人数]]</f>
        <v>0.22727272727272727</v>
      </c>
      <c r="M312" s="42">
        <v>17</v>
      </c>
      <c r="N312" s="43">
        <v>126</v>
      </c>
      <c r="O312" s="86">
        <f>表1[[#This Row],[专业
名次]]/表1[[#This Row],[专业
人数]]</f>
        <v>0.13492063492063491</v>
      </c>
      <c r="P312" s="44"/>
    </row>
    <row r="313" spans="1:16" ht="17.399999999999999" customHeight="1" x14ac:dyDescent="0.25">
      <c r="A313" s="35">
        <v>309</v>
      </c>
      <c r="B313" s="112">
        <v>2018010503</v>
      </c>
      <c r="C313" s="88" t="s">
        <v>54</v>
      </c>
      <c r="D313" s="35" t="s">
        <v>488</v>
      </c>
      <c r="E313" s="36" t="s">
        <v>207</v>
      </c>
      <c r="F313" s="37">
        <v>8.94</v>
      </c>
      <c r="G313" s="38">
        <v>72.133499999999998</v>
      </c>
      <c r="H313" s="38">
        <v>5.8273000000000001</v>
      </c>
      <c r="I313" s="84">
        <f>SUM(表1[[#This Row],[德育]:[文体]])</f>
        <v>86.90079999999999</v>
      </c>
      <c r="J313" s="64">
        <v>1</v>
      </c>
      <c r="K313" s="43">
        <v>21</v>
      </c>
      <c r="L313" s="85">
        <f>表1[[#This Row],[班级
名次]]/表1[[#This Row],[班级
人数]]</f>
        <v>4.7619047619047616E-2</v>
      </c>
      <c r="M313" s="42">
        <v>5</v>
      </c>
      <c r="N313" s="43">
        <v>126</v>
      </c>
      <c r="O313" s="86">
        <f>表1[[#This Row],[专业
名次]]/表1[[#This Row],[专业
人数]]</f>
        <v>3.968253968253968E-2</v>
      </c>
      <c r="P313" s="44"/>
    </row>
    <row r="314" spans="1:16" ht="17.399999999999999" customHeight="1" x14ac:dyDescent="0.25">
      <c r="A314" s="35">
        <v>310</v>
      </c>
      <c r="B314" s="112">
        <v>2018010504</v>
      </c>
      <c r="C314" s="88" t="s">
        <v>576</v>
      </c>
      <c r="D314" s="35" t="s">
        <v>488</v>
      </c>
      <c r="E314" s="36" t="s">
        <v>207</v>
      </c>
      <c r="F314" s="37">
        <v>8.44</v>
      </c>
      <c r="G314" s="38">
        <v>66.136899999999997</v>
      </c>
      <c r="H314" s="38">
        <v>4.6399999999999997</v>
      </c>
      <c r="I314" s="84">
        <f>SUM(表1[[#This Row],[德育]:[文体]])</f>
        <v>79.216899999999995</v>
      </c>
      <c r="J314" s="64">
        <v>11</v>
      </c>
      <c r="K314" s="43">
        <v>22</v>
      </c>
      <c r="L314" s="85">
        <f>表1[[#This Row],[班级
名次]]/表1[[#This Row],[班级
人数]]</f>
        <v>0.5</v>
      </c>
      <c r="M314" s="42">
        <v>59</v>
      </c>
      <c r="N314" s="43">
        <v>126</v>
      </c>
      <c r="O314" s="86">
        <f>表1[[#This Row],[专业
名次]]/表1[[#This Row],[专业
人数]]</f>
        <v>0.46825396825396826</v>
      </c>
      <c r="P314" s="44"/>
    </row>
    <row r="315" spans="1:16" ht="17.399999999999999" customHeight="1" x14ac:dyDescent="0.25">
      <c r="A315" s="35">
        <v>311</v>
      </c>
      <c r="B315" s="112">
        <v>2018010506</v>
      </c>
      <c r="C315" s="88" t="s">
        <v>577</v>
      </c>
      <c r="D315" s="35" t="s">
        <v>488</v>
      </c>
      <c r="E315" s="36" t="s">
        <v>207</v>
      </c>
      <c r="F315" s="37">
        <v>8.64</v>
      </c>
      <c r="G315" s="38">
        <v>66.929599999999994</v>
      </c>
      <c r="H315" s="38">
        <v>5.6885000000000003</v>
      </c>
      <c r="I315" s="84">
        <f>SUM(表1[[#This Row],[德育]:[文体]])</f>
        <v>81.258099999999999</v>
      </c>
      <c r="J315" s="64">
        <v>7</v>
      </c>
      <c r="K315" s="43">
        <v>22</v>
      </c>
      <c r="L315" s="85">
        <f>表1[[#This Row],[班级
名次]]/表1[[#This Row],[班级
人数]]</f>
        <v>0.31818181818181818</v>
      </c>
      <c r="M315" s="42">
        <v>40</v>
      </c>
      <c r="N315" s="43">
        <v>126</v>
      </c>
      <c r="O315" s="86">
        <f>表1[[#This Row],[专业
名次]]/表1[[#This Row],[专业
人数]]</f>
        <v>0.31746031746031744</v>
      </c>
      <c r="P315" s="44"/>
    </row>
    <row r="316" spans="1:16" ht="17.399999999999999" customHeight="1" x14ac:dyDescent="0.25">
      <c r="A316" s="35">
        <v>312</v>
      </c>
      <c r="B316" s="112">
        <v>2018010507</v>
      </c>
      <c r="C316" s="88" t="s">
        <v>56</v>
      </c>
      <c r="D316" s="35" t="s">
        <v>488</v>
      </c>
      <c r="E316" s="36" t="s">
        <v>207</v>
      </c>
      <c r="F316" s="37">
        <v>8.2899999999999991</v>
      </c>
      <c r="G316" s="38">
        <v>72.502899999999997</v>
      </c>
      <c r="H316" s="38">
        <v>5.0599999999999996</v>
      </c>
      <c r="I316" s="84">
        <f>SUM(表1[[#This Row],[德育]:[文体]])</f>
        <v>85.852900000000005</v>
      </c>
      <c r="J316" s="64">
        <v>2</v>
      </c>
      <c r="K316" s="43">
        <v>22</v>
      </c>
      <c r="L316" s="85">
        <f>表1[[#This Row],[班级
名次]]/表1[[#This Row],[班级
人数]]</f>
        <v>9.0909090909090912E-2</v>
      </c>
      <c r="M316" s="42">
        <v>9</v>
      </c>
      <c r="N316" s="43">
        <v>126</v>
      </c>
      <c r="O316" s="86">
        <f>表1[[#This Row],[专业
名次]]/表1[[#This Row],[专业
人数]]</f>
        <v>7.1428571428571425E-2</v>
      </c>
      <c r="P316" s="44"/>
    </row>
    <row r="317" spans="1:16" ht="17.399999999999999" customHeight="1" x14ac:dyDescent="0.25">
      <c r="A317" s="35">
        <v>313</v>
      </c>
      <c r="B317" s="112">
        <v>2018010509</v>
      </c>
      <c r="C317" s="63" t="s">
        <v>578</v>
      </c>
      <c r="D317" s="35" t="s">
        <v>488</v>
      </c>
      <c r="E317" s="36" t="s">
        <v>207</v>
      </c>
      <c r="F317" s="37">
        <v>6.96</v>
      </c>
      <c r="G317" s="38">
        <v>64.123900000000006</v>
      </c>
      <c r="H317" s="38">
        <v>5.0389999999999997</v>
      </c>
      <c r="I317" s="84">
        <f>SUM(表1[[#This Row],[德育]:[文体]])</f>
        <v>76.122900000000001</v>
      </c>
      <c r="J317" s="64">
        <v>16</v>
      </c>
      <c r="K317" s="43">
        <v>22</v>
      </c>
      <c r="L317" s="85">
        <f>表1[[#This Row],[班级
名次]]/表1[[#This Row],[班级
人数]]</f>
        <v>0.72727272727272729</v>
      </c>
      <c r="M317" s="42">
        <v>82</v>
      </c>
      <c r="N317" s="43">
        <v>126</v>
      </c>
      <c r="O317" s="86">
        <f>表1[[#This Row],[专业
名次]]/表1[[#This Row],[专业
人数]]</f>
        <v>0.65079365079365081</v>
      </c>
      <c r="P317" s="44"/>
    </row>
    <row r="318" spans="1:16" ht="17.399999999999999" customHeight="1" x14ac:dyDescent="0.25">
      <c r="A318" s="35">
        <v>314</v>
      </c>
      <c r="B318" s="112">
        <v>2018010510</v>
      </c>
      <c r="C318" s="63" t="s">
        <v>579</v>
      </c>
      <c r="D318" s="35" t="s">
        <v>488</v>
      </c>
      <c r="E318" s="36" t="s">
        <v>208</v>
      </c>
      <c r="F318" s="37">
        <v>6.77</v>
      </c>
      <c r="G318" s="38">
        <v>61.1098</v>
      </c>
      <c r="H318" s="38">
        <v>3.8165</v>
      </c>
      <c r="I318" s="84">
        <f>SUM(表1[[#This Row],[德育]:[文体]])</f>
        <v>71.696300000000008</v>
      </c>
      <c r="J318" s="64">
        <v>22</v>
      </c>
      <c r="K318" s="43">
        <v>23</v>
      </c>
      <c r="L318" s="85">
        <f>表1[[#This Row],[班级
名次]]/表1[[#This Row],[班级
人数]]</f>
        <v>0.95652173913043481</v>
      </c>
      <c r="M318" s="42">
        <v>113</v>
      </c>
      <c r="N318" s="43">
        <v>126</v>
      </c>
      <c r="O318" s="86">
        <f>表1[[#This Row],[专业
名次]]/表1[[#This Row],[专业
人数]]</f>
        <v>0.89682539682539686</v>
      </c>
      <c r="P318" s="44"/>
    </row>
    <row r="319" spans="1:16" ht="17.399999999999999" customHeight="1" x14ac:dyDescent="0.25">
      <c r="A319" s="35">
        <v>315</v>
      </c>
      <c r="B319" s="112">
        <v>2018010511</v>
      </c>
      <c r="C319" s="63" t="s">
        <v>580</v>
      </c>
      <c r="D319" s="35" t="s">
        <v>488</v>
      </c>
      <c r="E319" s="36" t="s">
        <v>208</v>
      </c>
      <c r="F319" s="37">
        <v>7.3</v>
      </c>
      <c r="G319" s="38">
        <v>61.504199999999997</v>
      </c>
      <c r="H319" s="38">
        <v>3.5198999999999998</v>
      </c>
      <c r="I319" s="84">
        <f>SUM(表1[[#This Row],[德育]:[文体]])</f>
        <v>72.324099999999987</v>
      </c>
      <c r="J319" s="64">
        <v>21</v>
      </c>
      <c r="K319" s="43">
        <v>23</v>
      </c>
      <c r="L319" s="85">
        <f>表1[[#This Row],[班级
名次]]/表1[[#This Row],[班级
人数]]</f>
        <v>0.91304347826086951</v>
      </c>
      <c r="M319" s="42">
        <v>108</v>
      </c>
      <c r="N319" s="43">
        <v>126</v>
      </c>
      <c r="O319" s="86">
        <f>表1[[#This Row],[专业
名次]]/表1[[#This Row],[专业
人数]]</f>
        <v>0.8571428571428571</v>
      </c>
      <c r="P319" s="44"/>
    </row>
    <row r="320" spans="1:16" ht="17.399999999999999" customHeight="1" x14ac:dyDescent="0.25">
      <c r="A320" s="35">
        <v>316</v>
      </c>
      <c r="B320" s="112">
        <v>2018010512</v>
      </c>
      <c r="C320" s="63" t="s">
        <v>581</v>
      </c>
      <c r="D320" s="35" t="s">
        <v>488</v>
      </c>
      <c r="E320" s="36" t="s">
        <v>208</v>
      </c>
      <c r="F320" s="37">
        <v>7.4</v>
      </c>
      <c r="G320" s="38">
        <v>57.596400000000003</v>
      </c>
      <c r="H320" s="38">
        <v>2.5499999999999998</v>
      </c>
      <c r="I320" s="84">
        <f>SUM(表1[[#This Row],[德育]:[文体]])</f>
        <v>67.546400000000006</v>
      </c>
      <c r="J320" s="64">
        <v>23</v>
      </c>
      <c r="K320" s="43">
        <v>23</v>
      </c>
      <c r="L320" s="85">
        <f>表1[[#This Row],[班级
名次]]/表1[[#This Row],[班级
人数]]</f>
        <v>1</v>
      </c>
      <c r="M320" s="42">
        <v>119</v>
      </c>
      <c r="N320" s="43">
        <v>126</v>
      </c>
      <c r="O320" s="86">
        <f>表1[[#This Row],[专业
名次]]/表1[[#This Row],[专业
人数]]</f>
        <v>0.94444444444444442</v>
      </c>
      <c r="P320" s="44"/>
    </row>
    <row r="321" spans="1:16" ht="17.399999999999999" customHeight="1" x14ac:dyDescent="0.25">
      <c r="A321" s="35">
        <v>317</v>
      </c>
      <c r="B321" s="112">
        <v>2018010514</v>
      </c>
      <c r="C321" s="63" t="s">
        <v>582</v>
      </c>
      <c r="D321" s="35" t="s">
        <v>488</v>
      </c>
      <c r="E321" s="36" t="s">
        <v>208</v>
      </c>
      <c r="F321" s="37">
        <v>6.9</v>
      </c>
      <c r="G321" s="38">
        <v>62.616599999999998</v>
      </c>
      <c r="H321" s="38">
        <v>4.1265000000000001</v>
      </c>
      <c r="I321" s="84">
        <f>SUM(表1[[#This Row],[德育]:[文体]])</f>
        <v>73.643100000000004</v>
      </c>
      <c r="J321" s="64">
        <v>19</v>
      </c>
      <c r="K321" s="43">
        <v>23</v>
      </c>
      <c r="L321" s="85">
        <f>表1[[#This Row],[班级
名次]]/表1[[#This Row],[班级
人数]]</f>
        <v>0.82608695652173914</v>
      </c>
      <c r="M321" s="42">
        <v>102</v>
      </c>
      <c r="N321" s="43">
        <v>126</v>
      </c>
      <c r="O321" s="86">
        <f>表1[[#This Row],[专业
名次]]/表1[[#This Row],[专业
人数]]</f>
        <v>0.80952380952380953</v>
      </c>
      <c r="P321" s="44"/>
    </row>
    <row r="322" spans="1:16" ht="17.399999999999999" customHeight="1" x14ac:dyDescent="0.25">
      <c r="A322" s="35">
        <v>318</v>
      </c>
      <c r="B322" s="112">
        <v>2018010515</v>
      </c>
      <c r="C322" s="63" t="s">
        <v>583</v>
      </c>
      <c r="D322" s="35" t="s">
        <v>488</v>
      </c>
      <c r="E322" s="36" t="s">
        <v>208</v>
      </c>
      <c r="F322" s="37">
        <v>7.85</v>
      </c>
      <c r="G322" s="38">
        <v>61.049900000000001</v>
      </c>
      <c r="H322" s="38">
        <v>4.8403</v>
      </c>
      <c r="I322" s="84">
        <f>SUM(表1[[#This Row],[德育]:[文体]])</f>
        <v>73.740200000000002</v>
      </c>
      <c r="J322" s="64">
        <v>18</v>
      </c>
      <c r="K322" s="43">
        <v>23</v>
      </c>
      <c r="L322" s="85">
        <f>表1[[#This Row],[班级
名次]]/表1[[#This Row],[班级
人数]]</f>
        <v>0.78260869565217395</v>
      </c>
      <c r="M322" s="42">
        <v>100</v>
      </c>
      <c r="N322" s="43">
        <v>126</v>
      </c>
      <c r="O322" s="86">
        <f>表1[[#This Row],[专业
名次]]/表1[[#This Row],[专业
人数]]</f>
        <v>0.79365079365079361</v>
      </c>
      <c r="P322" s="44"/>
    </row>
    <row r="323" spans="1:16" ht="17.399999999999999" customHeight="1" x14ac:dyDescent="0.25">
      <c r="A323" s="35">
        <v>319</v>
      </c>
      <c r="B323" s="112">
        <v>2018010516</v>
      </c>
      <c r="C323" s="63" t="s">
        <v>584</v>
      </c>
      <c r="D323" s="35" t="s">
        <v>488</v>
      </c>
      <c r="E323" s="36" t="s">
        <v>208</v>
      </c>
      <c r="F323" s="37">
        <v>7.9</v>
      </c>
      <c r="G323" s="38">
        <v>64.762600000000006</v>
      </c>
      <c r="H323" s="38">
        <v>4.63</v>
      </c>
      <c r="I323" s="84">
        <f>SUM(表1[[#This Row],[德育]:[文体]])</f>
        <v>77.292600000000007</v>
      </c>
      <c r="J323" s="64">
        <v>12</v>
      </c>
      <c r="K323" s="43">
        <v>23</v>
      </c>
      <c r="L323" s="85">
        <f>表1[[#This Row],[班级
名次]]/表1[[#This Row],[班级
人数]]</f>
        <v>0.52173913043478259</v>
      </c>
      <c r="M323" s="42">
        <v>70</v>
      </c>
      <c r="N323" s="43">
        <v>126</v>
      </c>
      <c r="O323" s="86">
        <f>表1[[#This Row],[专业
名次]]/表1[[#This Row],[专业
人数]]</f>
        <v>0.55555555555555558</v>
      </c>
      <c r="P323" s="44"/>
    </row>
    <row r="324" spans="1:16" ht="17.399999999999999" customHeight="1" x14ac:dyDescent="0.25">
      <c r="A324" s="35">
        <v>320</v>
      </c>
      <c r="B324" s="112">
        <v>2018010517</v>
      </c>
      <c r="C324" s="63" t="s">
        <v>585</v>
      </c>
      <c r="D324" s="35" t="s">
        <v>488</v>
      </c>
      <c r="E324" s="36" t="s">
        <v>208</v>
      </c>
      <c r="F324" s="37">
        <v>8.82</v>
      </c>
      <c r="G324" s="38">
        <v>62.247</v>
      </c>
      <c r="H324" s="38">
        <v>5.3527500000000003</v>
      </c>
      <c r="I324" s="84">
        <f>SUM(表1[[#This Row],[德育]:[文体]])</f>
        <v>76.419750000000008</v>
      </c>
      <c r="J324" s="64">
        <v>14</v>
      </c>
      <c r="K324" s="43">
        <v>23</v>
      </c>
      <c r="L324" s="85">
        <f>表1[[#This Row],[班级
名次]]/表1[[#This Row],[班级
人数]]</f>
        <v>0.60869565217391308</v>
      </c>
      <c r="M324" s="42">
        <v>78</v>
      </c>
      <c r="N324" s="43">
        <v>126</v>
      </c>
      <c r="O324" s="86">
        <f>表1[[#This Row],[专业
名次]]/表1[[#This Row],[专业
人数]]</f>
        <v>0.61904761904761907</v>
      </c>
      <c r="P324" s="44"/>
    </row>
    <row r="325" spans="1:16" ht="17.399999999999999" customHeight="1" x14ac:dyDescent="0.25">
      <c r="A325" s="35">
        <v>321</v>
      </c>
      <c r="B325" s="112">
        <v>2018010521</v>
      </c>
      <c r="C325" s="88" t="s">
        <v>164</v>
      </c>
      <c r="D325" s="35" t="s">
        <v>488</v>
      </c>
      <c r="E325" s="36" t="s">
        <v>208</v>
      </c>
      <c r="F325" s="37">
        <v>9.34</v>
      </c>
      <c r="G325" s="38">
        <v>68.519499999999994</v>
      </c>
      <c r="H325" s="38">
        <v>6.5419999999999998</v>
      </c>
      <c r="I325" s="84">
        <f>SUM(表1[[#This Row],[德育]:[文体]])</f>
        <v>84.401499999999999</v>
      </c>
      <c r="J325" s="64">
        <v>3</v>
      </c>
      <c r="K325" s="43">
        <v>23</v>
      </c>
      <c r="L325" s="85">
        <f>表1[[#This Row],[班级
名次]]/表1[[#This Row],[班级
人数]]</f>
        <v>0.13043478260869565</v>
      </c>
      <c r="M325" s="42">
        <v>18</v>
      </c>
      <c r="N325" s="43">
        <v>126</v>
      </c>
      <c r="O325" s="86">
        <f>表1[[#This Row],[专业
名次]]/表1[[#This Row],[专业
人数]]</f>
        <v>0.14285714285714285</v>
      </c>
      <c r="P325" s="44"/>
    </row>
    <row r="326" spans="1:16" ht="17.399999999999999" customHeight="1" x14ac:dyDescent="0.25">
      <c r="A326" s="35">
        <v>322</v>
      </c>
      <c r="B326" s="112">
        <v>2018010523</v>
      </c>
      <c r="C326" s="88" t="s">
        <v>57</v>
      </c>
      <c r="D326" s="35" t="s">
        <v>488</v>
      </c>
      <c r="E326" s="36" t="s">
        <v>208</v>
      </c>
      <c r="F326" s="37">
        <v>8.92</v>
      </c>
      <c r="G326" s="38">
        <v>71.880499999999998</v>
      </c>
      <c r="H326" s="38">
        <v>5.4649999999999999</v>
      </c>
      <c r="I326" s="84">
        <f>SUM(表1[[#This Row],[德育]:[文体]])</f>
        <v>86.265500000000003</v>
      </c>
      <c r="J326" s="64">
        <v>1</v>
      </c>
      <c r="K326" s="43">
        <v>23</v>
      </c>
      <c r="L326" s="85">
        <f>表1[[#This Row],[班级
名次]]/表1[[#This Row],[班级
人数]]</f>
        <v>4.3478260869565216E-2</v>
      </c>
      <c r="M326" s="42">
        <v>7</v>
      </c>
      <c r="N326" s="43">
        <v>126</v>
      </c>
      <c r="O326" s="86">
        <f>表1[[#This Row],[专业
名次]]/表1[[#This Row],[专业
人数]]</f>
        <v>5.5555555555555552E-2</v>
      </c>
      <c r="P326" s="44"/>
    </row>
    <row r="327" spans="1:16" ht="17.399999999999999" customHeight="1" x14ac:dyDescent="0.25">
      <c r="A327" s="35">
        <v>323</v>
      </c>
      <c r="B327" s="112">
        <v>2018010524</v>
      </c>
      <c r="C327" s="88" t="s">
        <v>586</v>
      </c>
      <c r="D327" s="35" t="s">
        <v>488</v>
      </c>
      <c r="E327" s="36" t="s">
        <v>208</v>
      </c>
      <c r="F327" s="37">
        <v>8.9</v>
      </c>
      <c r="G327" s="38">
        <v>66.050700000000006</v>
      </c>
      <c r="H327" s="38">
        <v>5.09</v>
      </c>
      <c r="I327" s="84">
        <f>SUM(表1[[#This Row],[德育]:[文体]])</f>
        <v>80.040700000000015</v>
      </c>
      <c r="J327" s="64">
        <v>5</v>
      </c>
      <c r="K327" s="43">
        <v>23</v>
      </c>
      <c r="L327" s="85">
        <f>表1[[#This Row],[班级
名次]]/表1[[#This Row],[班级
人数]]</f>
        <v>0.21739130434782608</v>
      </c>
      <c r="M327" s="42">
        <v>51</v>
      </c>
      <c r="N327" s="43">
        <v>126</v>
      </c>
      <c r="O327" s="86">
        <f>表1[[#This Row],[专业
名次]]/表1[[#This Row],[专业
人数]]</f>
        <v>0.40476190476190477</v>
      </c>
      <c r="P327" s="44"/>
    </row>
    <row r="328" spans="1:16" ht="17.399999999999999" customHeight="1" x14ac:dyDescent="0.25">
      <c r="A328" s="35">
        <v>324</v>
      </c>
      <c r="B328" s="112">
        <v>2018010525</v>
      </c>
      <c r="C328" s="88" t="s">
        <v>587</v>
      </c>
      <c r="D328" s="35" t="s">
        <v>488</v>
      </c>
      <c r="E328" s="36" t="s">
        <v>208</v>
      </c>
      <c r="F328" s="37">
        <v>8.27</v>
      </c>
      <c r="G328" s="38">
        <v>65.230699999999999</v>
      </c>
      <c r="H328" s="38">
        <v>5.7865000000000002</v>
      </c>
      <c r="I328" s="84">
        <f>SUM(表1[[#This Row],[德育]:[文体]])</f>
        <v>79.287199999999999</v>
      </c>
      <c r="J328" s="64">
        <v>8</v>
      </c>
      <c r="K328" s="43">
        <v>23</v>
      </c>
      <c r="L328" s="85">
        <f>表1[[#This Row],[班级
名次]]/表1[[#This Row],[班级
人数]]</f>
        <v>0.34782608695652173</v>
      </c>
      <c r="M328" s="42">
        <v>58</v>
      </c>
      <c r="N328" s="43">
        <v>126</v>
      </c>
      <c r="O328" s="86">
        <f>表1[[#This Row],[专业
名次]]/表1[[#This Row],[专业
人数]]</f>
        <v>0.46031746031746029</v>
      </c>
      <c r="P328" s="44"/>
    </row>
    <row r="329" spans="1:16" ht="17.399999999999999" customHeight="1" x14ac:dyDescent="0.25">
      <c r="A329" s="35">
        <v>325</v>
      </c>
      <c r="B329" s="112">
        <v>2018010526</v>
      </c>
      <c r="C329" s="88" t="s">
        <v>588</v>
      </c>
      <c r="D329" s="35" t="s">
        <v>488</v>
      </c>
      <c r="E329" s="36" t="s">
        <v>208</v>
      </c>
      <c r="F329" s="37">
        <v>9.3699999999999992</v>
      </c>
      <c r="G329" s="38">
        <v>65.326599999999999</v>
      </c>
      <c r="H329" s="38">
        <v>5.157</v>
      </c>
      <c r="I329" s="84">
        <f>SUM(表1[[#This Row],[德育]:[文体]])</f>
        <v>79.8536</v>
      </c>
      <c r="J329" s="64">
        <v>6</v>
      </c>
      <c r="K329" s="43">
        <v>23</v>
      </c>
      <c r="L329" s="85">
        <f>表1[[#This Row],[班级
名次]]/表1[[#This Row],[班级
人数]]</f>
        <v>0.2608695652173913</v>
      </c>
      <c r="M329" s="42">
        <v>53</v>
      </c>
      <c r="N329" s="43">
        <v>126</v>
      </c>
      <c r="O329" s="86">
        <f>表1[[#This Row],[专业
名次]]/表1[[#This Row],[专业
人数]]</f>
        <v>0.42063492063492064</v>
      </c>
      <c r="P329" s="44"/>
    </row>
    <row r="330" spans="1:16" ht="17.399999999999999" customHeight="1" x14ac:dyDescent="0.25">
      <c r="A330" s="35">
        <v>326</v>
      </c>
      <c r="B330" s="112">
        <v>2018010527</v>
      </c>
      <c r="C330" s="88" t="s">
        <v>589</v>
      </c>
      <c r="D330" s="35" t="s">
        <v>488</v>
      </c>
      <c r="E330" s="36" t="s">
        <v>208</v>
      </c>
      <c r="F330" s="37">
        <v>9.32</v>
      </c>
      <c r="G330" s="38">
        <v>66.828999999999994</v>
      </c>
      <c r="H330" s="38">
        <v>4.7359999999999998</v>
      </c>
      <c r="I330" s="84">
        <f>SUM(表1[[#This Row],[德育]:[文体]])</f>
        <v>80.885000000000005</v>
      </c>
      <c r="J330" s="64">
        <v>4</v>
      </c>
      <c r="K330" s="43">
        <v>23</v>
      </c>
      <c r="L330" s="85">
        <f>表1[[#This Row],[班级
名次]]/表1[[#This Row],[班级
人数]]</f>
        <v>0.17391304347826086</v>
      </c>
      <c r="M330" s="42">
        <v>43</v>
      </c>
      <c r="N330" s="43">
        <v>126</v>
      </c>
      <c r="O330" s="86">
        <f>表1[[#This Row],[专业
名次]]/表1[[#This Row],[专业
人数]]</f>
        <v>0.34126984126984128</v>
      </c>
      <c r="P330" s="44"/>
    </row>
    <row r="331" spans="1:16" ht="17.399999999999999" customHeight="1" x14ac:dyDescent="0.25">
      <c r="A331" s="35">
        <v>327</v>
      </c>
      <c r="B331" s="112">
        <v>2018010529</v>
      </c>
      <c r="C331" s="88" t="s">
        <v>590</v>
      </c>
      <c r="D331" s="35" t="s">
        <v>488</v>
      </c>
      <c r="E331" s="36" t="s">
        <v>208</v>
      </c>
      <c r="F331" s="37">
        <v>8.19</v>
      </c>
      <c r="G331" s="38">
        <v>64.83</v>
      </c>
      <c r="H331" s="38">
        <v>4.5529999999999999</v>
      </c>
      <c r="I331" s="84">
        <f>SUM(表1[[#This Row],[德育]:[文体]])</f>
        <v>77.572999999999993</v>
      </c>
      <c r="J331" s="64">
        <v>11</v>
      </c>
      <c r="K331" s="43">
        <v>23</v>
      </c>
      <c r="L331" s="85">
        <f>表1[[#This Row],[班级
名次]]/表1[[#This Row],[班级
人数]]</f>
        <v>0.47826086956521741</v>
      </c>
      <c r="M331" s="42">
        <v>67</v>
      </c>
      <c r="N331" s="43">
        <v>126</v>
      </c>
      <c r="O331" s="86">
        <f>表1[[#This Row],[专业
名次]]/表1[[#This Row],[专业
人数]]</f>
        <v>0.53174603174603174</v>
      </c>
      <c r="P331" s="44"/>
    </row>
    <row r="332" spans="1:16" ht="17.399999999999999" customHeight="1" x14ac:dyDescent="0.25">
      <c r="A332" s="35">
        <v>328</v>
      </c>
      <c r="B332" s="112">
        <v>2018010530</v>
      </c>
      <c r="C332" s="88" t="s">
        <v>591</v>
      </c>
      <c r="D332" s="35" t="s">
        <v>488</v>
      </c>
      <c r="E332" s="36" t="s">
        <v>208</v>
      </c>
      <c r="F332" s="37">
        <v>8.39</v>
      </c>
      <c r="G332" s="38">
        <v>64.247900000000001</v>
      </c>
      <c r="H332" s="38">
        <v>5.4450000000000003</v>
      </c>
      <c r="I332" s="84">
        <f>SUM(表1[[#This Row],[德育]:[文体]])</f>
        <v>78.082899999999995</v>
      </c>
      <c r="J332" s="64">
        <v>9</v>
      </c>
      <c r="K332" s="43">
        <v>23</v>
      </c>
      <c r="L332" s="85">
        <f>表1[[#This Row],[班级
名次]]/表1[[#This Row],[班级
人数]]</f>
        <v>0.39130434782608697</v>
      </c>
      <c r="M332" s="42">
        <v>64</v>
      </c>
      <c r="N332" s="43">
        <v>126</v>
      </c>
      <c r="O332" s="86">
        <f>表1[[#This Row],[专业
名次]]/表1[[#This Row],[专业
人数]]</f>
        <v>0.50793650793650791</v>
      </c>
      <c r="P332" s="44"/>
    </row>
    <row r="333" spans="1:16" ht="17.399999999999999" customHeight="1" x14ac:dyDescent="0.25">
      <c r="A333" s="35">
        <v>329</v>
      </c>
      <c r="B333" s="112">
        <v>2018010531</v>
      </c>
      <c r="C333" s="88" t="s">
        <v>59</v>
      </c>
      <c r="D333" s="35" t="s">
        <v>488</v>
      </c>
      <c r="E333" s="36" t="s">
        <v>208</v>
      </c>
      <c r="F333" s="37">
        <v>9.76</v>
      </c>
      <c r="G333" s="38">
        <v>69.64</v>
      </c>
      <c r="H333" s="38">
        <v>6.3624999999999998</v>
      </c>
      <c r="I333" s="84">
        <f>SUM(表1[[#This Row],[德育]:[文体]])</f>
        <v>85.762500000000003</v>
      </c>
      <c r="J333" s="64">
        <v>2</v>
      </c>
      <c r="K333" s="43">
        <v>23</v>
      </c>
      <c r="L333" s="85">
        <f>表1[[#This Row],[班级
名次]]/表1[[#This Row],[班级
人数]]</f>
        <v>8.6956521739130432E-2</v>
      </c>
      <c r="M333" s="42">
        <v>10</v>
      </c>
      <c r="N333" s="43">
        <v>126</v>
      </c>
      <c r="O333" s="86">
        <f>表1[[#This Row],[专业
名次]]/表1[[#This Row],[专业
人数]]</f>
        <v>7.9365079365079361E-2</v>
      </c>
      <c r="P333" s="44"/>
    </row>
    <row r="334" spans="1:16" ht="17.399999999999999" customHeight="1" x14ac:dyDescent="0.25">
      <c r="A334" s="35">
        <v>330</v>
      </c>
      <c r="B334" s="112">
        <v>2018010533</v>
      </c>
      <c r="C334" s="88" t="s">
        <v>592</v>
      </c>
      <c r="D334" s="35" t="s">
        <v>488</v>
      </c>
      <c r="E334" s="36" t="s">
        <v>208</v>
      </c>
      <c r="F334" s="37">
        <v>7.84</v>
      </c>
      <c r="G334" s="38">
        <v>65.671400000000006</v>
      </c>
      <c r="H334" s="38">
        <v>4.4875999999999996</v>
      </c>
      <c r="I334" s="84">
        <f>SUM(表1[[#This Row],[德育]:[文体]])</f>
        <v>77.999000000000009</v>
      </c>
      <c r="J334" s="64">
        <v>10</v>
      </c>
      <c r="K334" s="43">
        <v>23</v>
      </c>
      <c r="L334" s="85">
        <f>表1[[#This Row],[班级
名次]]/表1[[#This Row],[班级
人数]]</f>
        <v>0.43478260869565216</v>
      </c>
      <c r="M334" s="42">
        <v>65</v>
      </c>
      <c r="N334" s="43">
        <v>126</v>
      </c>
      <c r="O334" s="86">
        <f>表1[[#This Row],[专业
名次]]/表1[[#This Row],[专业
人数]]</f>
        <v>0.51587301587301593</v>
      </c>
      <c r="P334" s="44"/>
    </row>
    <row r="335" spans="1:16" ht="17.399999999999999" customHeight="1" x14ac:dyDescent="0.25">
      <c r="A335" s="35">
        <v>331</v>
      </c>
      <c r="B335" s="112">
        <v>2018010534</v>
      </c>
      <c r="C335" s="63" t="s">
        <v>593</v>
      </c>
      <c r="D335" s="35" t="s">
        <v>488</v>
      </c>
      <c r="E335" s="36" t="s">
        <v>208</v>
      </c>
      <c r="F335" s="37">
        <v>7.74</v>
      </c>
      <c r="G335" s="38">
        <v>63.877099999999999</v>
      </c>
      <c r="H335" s="38">
        <v>4.3875000000000002</v>
      </c>
      <c r="I335" s="84">
        <f>SUM(表1[[#This Row],[德育]:[文体]])</f>
        <v>76.004599999999996</v>
      </c>
      <c r="J335" s="64">
        <v>15</v>
      </c>
      <c r="K335" s="43">
        <v>23</v>
      </c>
      <c r="L335" s="85">
        <f>表1[[#This Row],[班级
名次]]/表1[[#This Row],[班级
人数]]</f>
        <v>0.65217391304347827</v>
      </c>
      <c r="M335" s="42">
        <v>84</v>
      </c>
      <c r="N335" s="43">
        <v>126</v>
      </c>
      <c r="O335" s="86">
        <f>表1[[#This Row],[专业
名次]]/表1[[#This Row],[专业
人数]]</f>
        <v>0.66666666666666663</v>
      </c>
      <c r="P335" s="44"/>
    </row>
    <row r="336" spans="1:16" ht="17.399999999999999" customHeight="1" x14ac:dyDescent="0.25">
      <c r="A336" s="35">
        <v>332</v>
      </c>
      <c r="B336" s="112">
        <v>2018010535</v>
      </c>
      <c r="C336" s="63" t="s">
        <v>594</v>
      </c>
      <c r="D336" s="35" t="s">
        <v>488</v>
      </c>
      <c r="E336" s="36" t="s">
        <v>208</v>
      </c>
      <c r="F336" s="37">
        <v>7.35</v>
      </c>
      <c r="G336" s="38">
        <v>63.587800000000001</v>
      </c>
      <c r="H336" s="38">
        <v>4.4509999999999996</v>
      </c>
      <c r="I336" s="84">
        <f>SUM(表1[[#This Row],[德育]:[文体]])</f>
        <v>75.388799999999989</v>
      </c>
      <c r="J336" s="64">
        <v>16</v>
      </c>
      <c r="K336" s="43">
        <v>23</v>
      </c>
      <c r="L336" s="85">
        <f>表1[[#This Row],[班级
名次]]/表1[[#This Row],[班级
人数]]</f>
        <v>0.69565217391304346</v>
      </c>
      <c r="M336" s="42">
        <v>91</v>
      </c>
      <c r="N336" s="43">
        <v>126</v>
      </c>
      <c r="O336" s="86">
        <f>表1[[#This Row],[专业
名次]]/表1[[#This Row],[专业
人数]]</f>
        <v>0.72222222222222221</v>
      </c>
      <c r="P336" s="44"/>
    </row>
    <row r="337" spans="1:16" ht="17.399999999999999" customHeight="1" x14ac:dyDescent="0.25">
      <c r="A337" s="35">
        <v>333</v>
      </c>
      <c r="B337" s="112">
        <v>2018010536</v>
      </c>
      <c r="C337" s="63" t="s">
        <v>595</v>
      </c>
      <c r="D337" s="35" t="s">
        <v>488</v>
      </c>
      <c r="E337" s="36" t="s">
        <v>208</v>
      </c>
      <c r="F337" s="37">
        <v>7.31</v>
      </c>
      <c r="G337" s="38">
        <v>61.3279</v>
      </c>
      <c r="H337" s="38">
        <v>4.6765999999999996</v>
      </c>
      <c r="I337" s="84">
        <f>SUM(表1[[#This Row],[德育]:[文体]])</f>
        <v>73.314499999999995</v>
      </c>
      <c r="J337" s="64">
        <v>20</v>
      </c>
      <c r="K337" s="43">
        <v>23</v>
      </c>
      <c r="L337" s="85">
        <f>表1[[#This Row],[班级
名次]]/表1[[#This Row],[班级
人数]]</f>
        <v>0.86956521739130432</v>
      </c>
      <c r="M337" s="42">
        <v>106</v>
      </c>
      <c r="N337" s="43">
        <v>126</v>
      </c>
      <c r="O337" s="86">
        <f>表1[[#This Row],[专业
名次]]/表1[[#This Row],[专业
人数]]</f>
        <v>0.84126984126984128</v>
      </c>
      <c r="P337" s="44"/>
    </row>
    <row r="338" spans="1:16" ht="17.399999999999999" customHeight="1" x14ac:dyDescent="0.25">
      <c r="A338" s="35">
        <v>334</v>
      </c>
      <c r="B338" s="112">
        <v>2018010537</v>
      </c>
      <c r="C338" s="63" t="s">
        <v>596</v>
      </c>
      <c r="D338" s="35" t="s">
        <v>488</v>
      </c>
      <c r="E338" s="36" t="s">
        <v>208</v>
      </c>
      <c r="F338" s="37">
        <v>6.99</v>
      </c>
      <c r="G338" s="38">
        <v>62.666899999999998</v>
      </c>
      <c r="H338" s="38">
        <v>4.2300000000000004</v>
      </c>
      <c r="I338" s="84">
        <f>SUM(表1[[#This Row],[德育]:[文体]])</f>
        <v>73.886899999999997</v>
      </c>
      <c r="J338" s="64">
        <v>17</v>
      </c>
      <c r="K338" s="43">
        <v>23</v>
      </c>
      <c r="L338" s="85">
        <f>表1[[#This Row],[班级
名次]]/表1[[#This Row],[班级
人数]]</f>
        <v>0.73913043478260865</v>
      </c>
      <c r="M338" s="42">
        <v>98</v>
      </c>
      <c r="N338" s="43">
        <v>126</v>
      </c>
      <c r="O338" s="86">
        <f>表1[[#This Row],[专业
名次]]/表1[[#This Row],[专业
人数]]</f>
        <v>0.77777777777777779</v>
      </c>
      <c r="P338" s="44"/>
    </row>
    <row r="339" spans="1:16" ht="17.399999999999999" customHeight="1" x14ac:dyDescent="0.25">
      <c r="A339" s="35">
        <v>335</v>
      </c>
      <c r="B339" s="112">
        <v>2018010538</v>
      </c>
      <c r="C339" s="63" t="s">
        <v>597</v>
      </c>
      <c r="D339" s="35" t="s">
        <v>488</v>
      </c>
      <c r="E339" s="36" t="s">
        <v>208</v>
      </c>
      <c r="F339" s="37">
        <v>8.64</v>
      </c>
      <c r="G339" s="38">
        <v>63.084400000000002</v>
      </c>
      <c r="H339" s="38">
        <v>5.3487999999999998</v>
      </c>
      <c r="I339" s="84">
        <f>SUM(表1[[#This Row],[德育]:[文体]])</f>
        <v>77.0732</v>
      </c>
      <c r="J339" s="64">
        <v>13</v>
      </c>
      <c r="K339" s="43">
        <v>23</v>
      </c>
      <c r="L339" s="85">
        <f>表1[[#This Row],[班级
名次]]/表1[[#This Row],[班级
人数]]</f>
        <v>0.56521739130434778</v>
      </c>
      <c r="M339" s="42">
        <v>72</v>
      </c>
      <c r="N339" s="43">
        <v>126</v>
      </c>
      <c r="O339" s="86">
        <f>表1[[#This Row],[专业
名次]]/表1[[#This Row],[专业
人数]]</f>
        <v>0.5714285714285714</v>
      </c>
      <c r="P339" s="44"/>
    </row>
    <row r="340" spans="1:16" ht="17.399999999999999" customHeight="1" x14ac:dyDescent="0.25">
      <c r="A340" s="35">
        <v>336</v>
      </c>
      <c r="B340" s="112">
        <v>2018010541</v>
      </c>
      <c r="C340" s="63" t="s">
        <v>598</v>
      </c>
      <c r="D340" s="35" t="s">
        <v>488</v>
      </c>
      <c r="E340" s="36" t="s">
        <v>61</v>
      </c>
      <c r="F340" s="37">
        <v>6.49</v>
      </c>
      <c r="G340" s="38">
        <v>60.23</v>
      </c>
      <c r="H340" s="38">
        <v>5.1100000000000003</v>
      </c>
      <c r="I340" s="84">
        <f>SUM(表1[[#This Row],[德育]:[文体]])</f>
        <v>71.83</v>
      </c>
      <c r="J340" s="64">
        <v>26</v>
      </c>
      <c r="K340" s="43">
        <v>27</v>
      </c>
      <c r="L340" s="85">
        <f>表1[[#This Row],[班级
名次]]/表1[[#This Row],[班级
人数]]</f>
        <v>0.96296296296296291</v>
      </c>
      <c r="M340" s="42">
        <v>47</v>
      </c>
      <c r="N340" s="43">
        <v>52</v>
      </c>
      <c r="O340" s="86">
        <f>表1[[#This Row],[专业
名次]]/表1[[#This Row],[专业
人数]]</f>
        <v>0.90384615384615385</v>
      </c>
      <c r="P340" s="44"/>
    </row>
    <row r="341" spans="1:16" ht="17.399999999999999" customHeight="1" x14ac:dyDescent="0.25">
      <c r="A341" s="35">
        <v>337</v>
      </c>
      <c r="B341" s="112">
        <v>2018010544</v>
      </c>
      <c r="C341" s="63" t="s">
        <v>599</v>
      </c>
      <c r="D341" s="35" t="s">
        <v>488</v>
      </c>
      <c r="E341" s="36" t="s">
        <v>61</v>
      </c>
      <c r="F341" s="37">
        <v>8.1199999999999992</v>
      </c>
      <c r="G341" s="38">
        <v>61.46</v>
      </c>
      <c r="H341" s="38">
        <v>5.29</v>
      </c>
      <c r="I341" s="84">
        <f>SUM(表1[[#This Row],[德育]:[文体]])</f>
        <v>74.87</v>
      </c>
      <c r="J341" s="64">
        <v>24</v>
      </c>
      <c r="K341" s="43">
        <v>27</v>
      </c>
      <c r="L341" s="85">
        <f>表1[[#This Row],[班级
名次]]/表1[[#This Row],[班级
人数]]</f>
        <v>0.88888888888888884</v>
      </c>
      <c r="M341" s="42">
        <v>42</v>
      </c>
      <c r="N341" s="43">
        <v>52</v>
      </c>
      <c r="O341" s="86">
        <f>表1[[#This Row],[专业
名次]]/表1[[#This Row],[专业
人数]]</f>
        <v>0.80769230769230771</v>
      </c>
      <c r="P341" s="44"/>
    </row>
    <row r="342" spans="1:16" ht="17.399999999999999" customHeight="1" x14ac:dyDescent="0.25">
      <c r="A342" s="35">
        <v>338</v>
      </c>
      <c r="B342" s="112">
        <v>2018010545</v>
      </c>
      <c r="C342" s="88" t="s">
        <v>60</v>
      </c>
      <c r="D342" s="35" t="s">
        <v>488</v>
      </c>
      <c r="E342" s="36" t="s">
        <v>61</v>
      </c>
      <c r="F342" s="37">
        <v>10</v>
      </c>
      <c r="G342" s="38">
        <v>74.38</v>
      </c>
      <c r="H342" s="38">
        <v>6.35</v>
      </c>
      <c r="I342" s="84">
        <f>SUM(表1[[#This Row],[德育]:[文体]])</f>
        <v>90.72999999999999</v>
      </c>
      <c r="J342" s="64">
        <v>1</v>
      </c>
      <c r="K342" s="43">
        <v>27</v>
      </c>
      <c r="L342" s="85">
        <f>表1[[#This Row],[班级
名次]]/表1[[#This Row],[班级
人数]]</f>
        <v>3.7037037037037035E-2</v>
      </c>
      <c r="M342" s="42">
        <v>1</v>
      </c>
      <c r="N342" s="43">
        <v>52</v>
      </c>
      <c r="O342" s="86">
        <f>表1[[#This Row],[专业
名次]]/表1[[#This Row],[专业
人数]]</f>
        <v>1.9230769230769232E-2</v>
      </c>
      <c r="P342" s="44"/>
    </row>
    <row r="343" spans="1:16" ht="17.399999999999999" customHeight="1" x14ac:dyDescent="0.25">
      <c r="A343" s="35">
        <v>339</v>
      </c>
      <c r="B343" s="112">
        <v>2018010546</v>
      </c>
      <c r="C343" s="63" t="s">
        <v>600</v>
      </c>
      <c r="D343" s="35" t="s">
        <v>488</v>
      </c>
      <c r="E343" s="36" t="s">
        <v>61</v>
      </c>
      <c r="F343" s="37">
        <v>8.74</v>
      </c>
      <c r="G343" s="38">
        <v>64.377300000000005</v>
      </c>
      <c r="H343" s="38">
        <v>5.0484999999999998</v>
      </c>
      <c r="I343" s="84">
        <f>SUM(表1[[#This Row],[德育]:[文体]])</f>
        <v>78.165800000000004</v>
      </c>
      <c r="J343" s="64">
        <v>15</v>
      </c>
      <c r="K343" s="43">
        <v>27</v>
      </c>
      <c r="L343" s="85">
        <f>表1[[#This Row],[班级
名次]]/表1[[#This Row],[班级
人数]]</f>
        <v>0.55555555555555558</v>
      </c>
      <c r="M343" s="42">
        <v>28</v>
      </c>
      <c r="N343" s="43">
        <v>52</v>
      </c>
      <c r="O343" s="86">
        <f>表1[[#This Row],[专业
名次]]/表1[[#This Row],[专业
人数]]</f>
        <v>0.53846153846153844</v>
      </c>
      <c r="P343" s="44"/>
    </row>
    <row r="344" spans="1:16" ht="17.399999999999999" customHeight="1" x14ac:dyDescent="0.25">
      <c r="A344" s="35">
        <v>340</v>
      </c>
      <c r="B344" s="112">
        <v>2018010547</v>
      </c>
      <c r="C344" s="63" t="s">
        <v>601</v>
      </c>
      <c r="D344" s="35" t="s">
        <v>488</v>
      </c>
      <c r="E344" s="36" t="s">
        <v>61</v>
      </c>
      <c r="F344" s="37">
        <v>7.67</v>
      </c>
      <c r="G344" s="38">
        <v>62.8</v>
      </c>
      <c r="H344" s="38">
        <v>6.92</v>
      </c>
      <c r="I344" s="84">
        <f>SUM(表1[[#This Row],[德育]:[文体]])</f>
        <v>77.39</v>
      </c>
      <c r="J344" s="64">
        <v>19</v>
      </c>
      <c r="K344" s="43">
        <v>27</v>
      </c>
      <c r="L344" s="85">
        <f>表1[[#This Row],[班级
名次]]/表1[[#This Row],[班级
人数]]</f>
        <v>0.70370370370370372</v>
      </c>
      <c r="M344" s="42">
        <v>34</v>
      </c>
      <c r="N344" s="43">
        <v>52</v>
      </c>
      <c r="O344" s="86">
        <f>表1[[#This Row],[专业
名次]]/表1[[#This Row],[专业
人数]]</f>
        <v>0.65384615384615385</v>
      </c>
      <c r="P344" s="44"/>
    </row>
    <row r="345" spans="1:16" ht="17.399999999999999" customHeight="1" x14ac:dyDescent="0.25">
      <c r="A345" s="35">
        <v>341</v>
      </c>
      <c r="B345" s="112">
        <v>2018010550</v>
      </c>
      <c r="C345" s="63" t="s">
        <v>602</v>
      </c>
      <c r="D345" s="35" t="s">
        <v>488</v>
      </c>
      <c r="E345" s="36" t="s">
        <v>61</v>
      </c>
      <c r="F345" s="37">
        <v>7.99</v>
      </c>
      <c r="G345" s="38">
        <v>62.84</v>
      </c>
      <c r="H345" s="38">
        <v>5</v>
      </c>
      <c r="I345" s="84">
        <f>SUM(表1[[#This Row],[德育]:[文体]])</f>
        <v>75.83</v>
      </c>
      <c r="J345" s="64">
        <v>22</v>
      </c>
      <c r="K345" s="43">
        <v>27</v>
      </c>
      <c r="L345" s="85">
        <f>表1[[#This Row],[班级
名次]]/表1[[#This Row],[班级
人数]]</f>
        <v>0.81481481481481477</v>
      </c>
      <c r="M345" s="42">
        <v>38</v>
      </c>
      <c r="N345" s="43">
        <v>52</v>
      </c>
      <c r="O345" s="86">
        <f>表1[[#This Row],[专业
名次]]/表1[[#This Row],[专业
人数]]</f>
        <v>0.73076923076923073</v>
      </c>
      <c r="P345" s="44"/>
    </row>
    <row r="346" spans="1:16" ht="17.399999999999999" customHeight="1" x14ac:dyDescent="0.25">
      <c r="A346" s="35">
        <v>342</v>
      </c>
      <c r="B346" s="112">
        <v>2018010551</v>
      </c>
      <c r="C346" s="88" t="s">
        <v>224</v>
      </c>
      <c r="D346" s="35" t="s">
        <v>488</v>
      </c>
      <c r="E346" s="36" t="s">
        <v>61</v>
      </c>
      <c r="F346" s="37">
        <v>8.11</v>
      </c>
      <c r="G346" s="38">
        <v>72.08</v>
      </c>
      <c r="H346" s="38">
        <v>5.18</v>
      </c>
      <c r="I346" s="84">
        <f>SUM(表1[[#This Row],[德育]:[文体]])</f>
        <v>85.37</v>
      </c>
      <c r="J346" s="64">
        <v>3</v>
      </c>
      <c r="K346" s="43">
        <v>27</v>
      </c>
      <c r="L346" s="85">
        <f>表1[[#This Row],[班级
名次]]/表1[[#This Row],[班级
人数]]</f>
        <v>0.1111111111111111</v>
      </c>
      <c r="M346" s="42">
        <v>3</v>
      </c>
      <c r="N346" s="43">
        <v>52</v>
      </c>
      <c r="O346" s="86">
        <f>表1[[#This Row],[专业
名次]]/表1[[#This Row],[专业
人数]]</f>
        <v>5.7692307692307696E-2</v>
      </c>
      <c r="P346" s="44"/>
    </row>
    <row r="347" spans="1:16" ht="17.399999999999999" customHeight="1" x14ac:dyDescent="0.25">
      <c r="A347" s="35">
        <v>343</v>
      </c>
      <c r="B347" s="112">
        <v>2018010552</v>
      </c>
      <c r="C347" s="63" t="s">
        <v>603</v>
      </c>
      <c r="D347" s="35" t="s">
        <v>488</v>
      </c>
      <c r="E347" s="36" t="s">
        <v>61</v>
      </c>
      <c r="F347" s="37">
        <v>6.94</v>
      </c>
      <c r="G347" s="38">
        <v>63.484999999999999</v>
      </c>
      <c r="H347" s="38">
        <v>5.55</v>
      </c>
      <c r="I347" s="84">
        <f>SUM(表1[[#This Row],[德育]:[文体]])</f>
        <v>75.974999999999994</v>
      </c>
      <c r="J347" s="64">
        <v>21</v>
      </c>
      <c r="K347" s="43">
        <v>27</v>
      </c>
      <c r="L347" s="85">
        <f>表1[[#This Row],[班级
名次]]/表1[[#This Row],[班级
人数]]</f>
        <v>0.77777777777777779</v>
      </c>
      <c r="M347" s="42">
        <v>37</v>
      </c>
      <c r="N347" s="43">
        <v>52</v>
      </c>
      <c r="O347" s="86">
        <f>表1[[#This Row],[专业
名次]]/表1[[#This Row],[专业
人数]]</f>
        <v>0.71153846153846156</v>
      </c>
      <c r="P347" s="44"/>
    </row>
    <row r="348" spans="1:16" ht="17.399999999999999" customHeight="1" x14ac:dyDescent="0.25">
      <c r="A348" s="35">
        <v>344</v>
      </c>
      <c r="B348" s="112">
        <v>2018010553</v>
      </c>
      <c r="C348" s="88" t="s">
        <v>604</v>
      </c>
      <c r="D348" s="35" t="s">
        <v>488</v>
      </c>
      <c r="E348" s="36" t="s">
        <v>61</v>
      </c>
      <c r="F348" s="37">
        <v>8.24</v>
      </c>
      <c r="G348" s="38">
        <v>67.150000000000006</v>
      </c>
      <c r="H348" s="38">
        <v>6.46</v>
      </c>
      <c r="I348" s="84">
        <f>SUM(表1[[#This Row],[德育]:[文体]])</f>
        <v>81.849999999999994</v>
      </c>
      <c r="J348" s="64">
        <v>11</v>
      </c>
      <c r="K348" s="43">
        <v>27</v>
      </c>
      <c r="L348" s="85">
        <f>表1[[#This Row],[班级
名次]]/表1[[#This Row],[班级
人数]]</f>
        <v>0.40740740740740738</v>
      </c>
      <c r="M348" s="42">
        <v>17</v>
      </c>
      <c r="N348" s="43">
        <v>52</v>
      </c>
      <c r="O348" s="86">
        <f>表1[[#This Row],[专业
名次]]/表1[[#This Row],[专业
人数]]</f>
        <v>0.32692307692307693</v>
      </c>
      <c r="P348" s="44"/>
    </row>
    <row r="349" spans="1:16" ht="17.399999999999999" customHeight="1" x14ac:dyDescent="0.25">
      <c r="A349" s="35">
        <v>345</v>
      </c>
      <c r="B349" s="112">
        <v>2018010554</v>
      </c>
      <c r="C349" s="63" t="s">
        <v>605</v>
      </c>
      <c r="D349" s="35" t="s">
        <v>488</v>
      </c>
      <c r="E349" s="36" t="s">
        <v>61</v>
      </c>
      <c r="F349" s="37">
        <v>8.14</v>
      </c>
      <c r="G349" s="38">
        <v>67.08</v>
      </c>
      <c r="H349" s="38">
        <v>4.8099999999999996</v>
      </c>
      <c r="I349" s="84">
        <f>SUM(表1[[#This Row],[德育]:[文体]])</f>
        <v>80.03</v>
      </c>
      <c r="J349" s="64">
        <v>14</v>
      </c>
      <c r="K349" s="43">
        <v>27</v>
      </c>
      <c r="L349" s="85">
        <f>表1[[#This Row],[班级
名次]]/表1[[#This Row],[班级
人数]]</f>
        <v>0.51851851851851849</v>
      </c>
      <c r="M349" s="42">
        <v>21</v>
      </c>
      <c r="N349" s="43">
        <v>52</v>
      </c>
      <c r="O349" s="86">
        <f>表1[[#This Row],[专业
名次]]/表1[[#This Row],[专业
人数]]</f>
        <v>0.40384615384615385</v>
      </c>
      <c r="P349" s="44"/>
    </row>
    <row r="350" spans="1:16" ht="17.399999999999999" customHeight="1" x14ac:dyDescent="0.25">
      <c r="A350" s="35">
        <v>346</v>
      </c>
      <c r="B350" s="112">
        <v>2018010555</v>
      </c>
      <c r="C350" s="88" t="s">
        <v>606</v>
      </c>
      <c r="D350" s="35" t="s">
        <v>488</v>
      </c>
      <c r="E350" s="36" t="s">
        <v>61</v>
      </c>
      <c r="F350" s="37">
        <v>7.99</v>
      </c>
      <c r="G350" s="38">
        <v>67.33</v>
      </c>
      <c r="H350" s="38">
        <v>5.63</v>
      </c>
      <c r="I350" s="84">
        <f>SUM(表1[[#This Row],[德育]:[文体]])</f>
        <v>80.949999999999989</v>
      </c>
      <c r="J350" s="64">
        <v>13</v>
      </c>
      <c r="K350" s="43">
        <v>27</v>
      </c>
      <c r="L350" s="85">
        <f>表1[[#This Row],[班级
名次]]/表1[[#This Row],[班级
人数]]</f>
        <v>0.48148148148148145</v>
      </c>
      <c r="M350" s="42">
        <v>19</v>
      </c>
      <c r="N350" s="43">
        <v>52</v>
      </c>
      <c r="O350" s="86">
        <f>表1[[#This Row],[专业
名次]]/表1[[#This Row],[专业
人数]]</f>
        <v>0.36538461538461536</v>
      </c>
      <c r="P350" s="44"/>
    </row>
    <row r="351" spans="1:16" ht="17.399999999999999" customHeight="1" x14ac:dyDescent="0.25">
      <c r="A351" s="35">
        <v>347</v>
      </c>
      <c r="B351" s="112">
        <v>2018010556</v>
      </c>
      <c r="C351" s="88" t="s">
        <v>607</v>
      </c>
      <c r="D351" s="35" t="s">
        <v>488</v>
      </c>
      <c r="E351" s="36" t="s">
        <v>61</v>
      </c>
      <c r="F351" s="37">
        <v>8.09</v>
      </c>
      <c r="G351" s="38">
        <v>68.569999999999993</v>
      </c>
      <c r="H351" s="38">
        <v>6.12</v>
      </c>
      <c r="I351" s="84">
        <f>SUM(表1[[#This Row],[德育]:[文体]])</f>
        <v>82.78</v>
      </c>
      <c r="J351" s="64">
        <v>8</v>
      </c>
      <c r="K351" s="43">
        <v>27</v>
      </c>
      <c r="L351" s="85">
        <f>表1[[#This Row],[班级
名次]]/表1[[#This Row],[班级
人数]]</f>
        <v>0.29629629629629628</v>
      </c>
      <c r="M351" s="42">
        <v>14</v>
      </c>
      <c r="N351" s="43">
        <v>52</v>
      </c>
      <c r="O351" s="86">
        <f>表1[[#This Row],[专业
名次]]/表1[[#This Row],[专业
人数]]</f>
        <v>0.26923076923076922</v>
      </c>
      <c r="P351" s="44"/>
    </row>
    <row r="352" spans="1:16" ht="17.399999999999999" customHeight="1" x14ac:dyDescent="0.25">
      <c r="A352" s="35">
        <v>348</v>
      </c>
      <c r="B352" s="112">
        <v>2018010557</v>
      </c>
      <c r="C352" s="88" t="s">
        <v>608</v>
      </c>
      <c r="D352" s="35" t="s">
        <v>488</v>
      </c>
      <c r="E352" s="36" t="s">
        <v>61</v>
      </c>
      <c r="F352" s="37">
        <v>8.49</v>
      </c>
      <c r="G352" s="38">
        <v>68.819999999999993</v>
      </c>
      <c r="H352" s="38">
        <v>4.8899999999999997</v>
      </c>
      <c r="I352" s="84">
        <f>SUM(表1[[#This Row],[德育]:[文体]])</f>
        <v>82.199999999999989</v>
      </c>
      <c r="J352" s="64">
        <v>9</v>
      </c>
      <c r="K352" s="43">
        <v>27</v>
      </c>
      <c r="L352" s="85">
        <f>表1[[#This Row],[班级
名次]]/表1[[#This Row],[班级
人数]]</f>
        <v>0.33333333333333331</v>
      </c>
      <c r="M352" s="42">
        <v>15</v>
      </c>
      <c r="N352" s="43">
        <v>52</v>
      </c>
      <c r="O352" s="86">
        <f>表1[[#This Row],[专业
名次]]/表1[[#This Row],[专业
人数]]</f>
        <v>0.28846153846153844</v>
      </c>
      <c r="P352" s="44"/>
    </row>
    <row r="353" spans="1:16" ht="17.399999999999999" customHeight="1" x14ac:dyDescent="0.25">
      <c r="A353" s="35">
        <v>349</v>
      </c>
      <c r="B353" s="112">
        <v>2018010558</v>
      </c>
      <c r="C353" s="88" t="s">
        <v>62</v>
      </c>
      <c r="D353" s="35" t="s">
        <v>488</v>
      </c>
      <c r="E353" s="36" t="s">
        <v>61</v>
      </c>
      <c r="F353" s="37">
        <v>9.94</v>
      </c>
      <c r="G353" s="38">
        <v>69.0976</v>
      </c>
      <c r="H353" s="38">
        <v>7.218</v>
      </c>
      <c r="I353" s="84">
        <f>SUM(表1[[#This Row],[德育]:[文体]])</f>
        <v>86.255600000000001</v>
      </c>
      <c r="J353" s="64">
        <v>2</v>
      </c>
      <c r="K353" s="43">
        <v>27</v>
      </c>
      <c r="L353" s="85">
        <f>表1[[#This Row],[班级
名次]]/表1[[#This Row],[班级
人数]]</f>
        <v>7.407407407407407E-2</v>
      </c>
      <c r="M353" s="42">
        <v>2</v>
      </c>
      <c r="N353" s="43">
        <v>52</v>
      </c>
      <c r="O353" s="86">
        <f>表1[[#This Row],[专业
名次]]/表1[[#This Row],[专业
人数]]</f>
        <v>3.8461538461538464E-2</v>
      </c>
      <c r="P353" s="44"/>
    </row>
    <row r="354" spans="1:16" ht="17.399999999999999" customHeight="1" x14ac:dyDescent="0.25">
      <c r="A354" s="35">
        <v>350</v>
      </c>
      <c r="B354" s="112">
        <v>2018010559</v>
      </c>
      <c r="C354" s="88" t="s">
        <v>165</v>
      </c>
      <c r="D354" s="35" t="s">
        <v>488</v>
      </c>
      <c r="E354" s="36" t="s">
        <v>61</v>
      </c>
      <c r="F354" s="37">
        <v>9.42</v>
      </c>
      <c r="G354" s="38">
        <v>69.37</v>
      </c>
      <c r="H354" s="38">
        <v>6.13</v>
      </c>
      <c r="I354" s="84">
        <f>SUM(表1[[#This Row],[德育]:[文体]])</f>
        <v>84.92</v>
      </c>
      <c r="J354" s="64">
        <v>5</v>
      </c>
      <c r="K354" s="43">
        <v>27</v>
      </c>
      <c r="L354" s="85">
        <f>表1[[#This Row],[班级
名次]]/表1[[#This Row],[班级
人数]]</f>
        <v>0.18518518518518517</v>
      </c>
      <c r="M354" s="42">
        <v>6</v>
      </c>
      <c r="N354" s="43">
        <v>52</v>
      </c>
      <c r="O354" s="86">
        <f>表1[[#This Row],[专业
名次]]/表1[[#This Row],[专业
人数]]</f>
        <v>0.11538461538461539</v>
      </c>
      <c r="P354" s="44"/>
    </row>
    <row r="355" spans="1:16" ht="17.399999999999999" customHeight="1" x14ac:dyDescent="0.25">
      <c r="A355" s="35">
        <v>351</v>
      </c>
      <c r="B355" s="112">
        <v>2018010560</v>
      </c>
      <c r="C355" s="88" t="s">
        <v>609</v>
      </c>
      <c r="D355" s="35" t="s">
        <v>488</v>
      </c>
      <c r="E355" s="36" t="s">
        <v>61</v>
      </c>
      <c r="F355" s="37">
        <v>8.99</v>
      </c>
      <c r="G355" s="38">
        <v>68.63</v>
      </c>
      <c r="H355" s="38">
        <v>6.15</v>
      </c>
      <c r="I355" s="84">
        <f>SUM(表1[[#This Row],[德育]:[文体]])</f>
        <v>83.77</v>
      </c>
      <c r="J355" s="64">
        <v>6</v>
      </c>
      <c r="K355" s="43">
        <v>27</v>
      </c>
      <c r="L355" s="85">
        <f>表1[[#This Row],[班级
名次]]/表1[[#This Row],[班级
人数]]</f>
        <v>0.22222222222222221</v>
      </c>
      <c r="M355" s="42">
        <v>11</v>
      </c>
      <c r="N355" s="43">
        <v>52</v>
      </c>
      <c r="O355" s="86">
        <f>表1[[#This Row],[专业
名次]]/表1[[#This Row],[专业
人数]]</f>
        <v>0.21153846153846154</v>
      </c>
      <c r="P355" s="44"/>
    </row>
    <row r="356" spans="1:16" ht="17.399999999999999" customHeight="1" x14ac:dyDescent="0.25">
      <c r="A356" s="35">
        <v>352</v>
      </c>
      <c r="B356" s="112">
        <v>2018010561</v>
      </c>
      <c r="C356" s="88" t="s">
        <v>610</v>
      </c>
      <c r="D356" s="35" t="s">
        <v>488</v>
      </c>
      <c r="E356" s="36" t="s">
        <v>61</v>
      </c>
      <c r="F356" s="37">
        <v>8.34</v>
      </c>
      <c r="G356" s="38">
        <v>67.75</v>
      </c>
      <c r="H356" s="38">
        <v>5.47</v>
      </c>
      <c r="I356" s="84">
        <f>SUM(表1[[#This Row],[德育]:[文体]])</f>
        <v>81.56</v>
      </c>
      <c r="J356" s="64">
        <v>12</v>
      </c>
      <c r="K356" s="43">
        <v>27</v>
      </c>
      <c r="L356" s="85">
        <f>表1[[#This Row],[班级
名次]]/表1[[#This Row],[班级
人数]]</f>
        <v>0.44444444444444442</v>
      </c>
      <c r="M356" s="42">
        <v>18</v>
      </c>
      <c r="N356" s="43">
        <v>52</v>
      </c>
      <c r="O356" s="86">
        <f>表1[[#This Row],[专业
名次]]/表1[[#This Row],[专业
人数]]</f>
        <v>0.34615384615384615</v>
      </c>
      <c r="P356" s="44"/>
    </row>
    <row r="357" spans="1:16" ht="17.399999999999999" customHeight="1" x14ac:dyDescent="0.25">
      <c r="A357" s="35">
        <v>353</v>
      </c>
      <c r="B357" s="112">
        <v>2018010562</v>
      </c>
      <c r="C357" s="63" t="s">
        <v>611</v>
      </c>
      <c r="D357" s="35" t="s">
        <v>488</v>
      </c>
      <c r="E357" s="36" t="s">
        <v>61</v>
      </c>
      <c r="F357" s="37">
        <v>8.49</v>
      </c>
      <c r="G357" s="38">
        <v>64.400000000000006</v>
      </c>
      <c r="H357" s="38">
        <v>5.21</v>
      </c>
      <c r="I357" s="84">
        <f>SUM(表1[[#This Row],[德育]:[文体]])</f>
        <v>78.099999999999994</v>
      </c>
      <c r="J357" s="64">
        <v>18</v>
      </c>
      <c r="K357" s="43">
        <v>27</v>
      </c>
      <c r="L357" s="85">
        <f>表1[[#This Row],[班级
名次]]/表1[[#This Row],[班级
人数]]</f>
        <v>0.66666666666666663</v>
      </c>
      <c r="M357" s="42">
        <v>31</v>
      </c>
      <c r="N357" s="43">
        <v>52</v>
      </c>
      <c r="O357" s="86">
        <f>表1[[#This Row],[专业
名次]]/表1[[#This Row],[专业
人数]]</f>
        <v>0.59615384615384615</v>
      </c>
      <c r="P357" s="44"/>
    </row>
    <row r="358" spans="1:16" ht="17.399999999999999" customHeight="1" x14ac:dyDescent="0.25">
      <c r="A358" s="35">
        <v>354</v>
      </c>
      <c r="B358" s="112">
        <v>2018010563</v>
      </c>
      <c r="C358" s="63" t="s">
        <v>612</v>
      </c>
      <c r="D358" s="35" t="s">
        <v>488</v>
      </c>
      <c r="E358" s="36" t="s">
        <v>61</v>
      </c>
      <c r="F358" s="37">
        <v>8.32</v>
      </c>
      <c r="G358" s="38">
        <v>63.57</v>
      </c>
      <c r="H358" s="38">
        <v>6.24</v>
      </c>
      <c r="I358" s="84">
        <f>SUM(表1[[#This Row],[德育]:[文体]])</f>
        <v>78.13</v>
      </c>
      <c r="J358" s="64">
        <v>17</v>
      </c>
      <c r="K358" s="43">
        <v>27</v>
      </c>
      <c r="L358" s="85">
        <f>表1[[#This Row],[班级
名次]]/表1[[#This Row],[班级
人数]]</f>
        <v>0.62962962962962965</v>
      </c>
      <c r="M358" s="42">
        <v>30</v>
      </c>
      <c r="N358" s="43">
        <v>52</v>
      </c>
      <c r="O358" s="86">
        <f>表1[[#This Row],[专业
名次]]/表1[[#This Row],[专业
人数]]</f>
        <v>0.57692307692307687</v>
      </c>
      <c r="P358" s="44"/>
    </row>
    <row r="359" spans="1:16" ht="17.399999999999999" customHeight="1" x14ac:dyDescent="0.25">
      <c r="A359" s="35">
        <v>355</v>
      </c>
      <c r="B359" s="112">
        <v>2018010564</v>
      </c>
      <c r="C359" s="88" t="s">
        <v>613</v>
      </c>
      <c r="D359" s="35" t="s">
        <v>488</v>
      </c>
      <c r="E359" s="36" t="s">
        <v>61</v>
      </c>
      <c r="F359" s="37">
        <v>9.6999999999999993</v>
      </c>
      <c r="G359" s="38">
        <v>68.103700000000003</v>
      </c>
      <c r="H359" s="38">
        <v>5.343</v>
      </c>
      <c r="I359" s="84">
        <f>SUM(表1[[#This Row],[德育]:[文体]])</f>
        <v>83.14670000000001</v>
      </c>
      <c r="J359" s="64">
        <v>7</v>
      </c>
      <c r="K359" s="43">
        <v>27</v>
      </c>
      <c r="L359" s="85">
        <f>表1[[#This Row],[班级
名次]]/表1[[#This Row],[班级
人数]]</f>
        <v>0.25925925925925924</v>
      </c>
      <c r="M359" s="42">
        <v>13</v>
      </c>
      <c r="N359" s="43">
        <v>52</v>
      </c>
      <c r="O359" s="86">
        <f>表1[[#This Row],[专业
名次]]/表1[[#This Row],[专业
人数]]</f>
        <v>0.25</v>
      </c>
      <c r="P359" s="44"/>
    </row>
    <row r="360" spans="1:16" ht="17.399999999999999" customHeight="1" x14ac:dyDescent="0.25">
      <c r="A360" s="35">
        <v>356</v>
      </c>
      <c r="B360" s="112">
        <v>2018010565</v>
      </c>
      <c r="C360" s="88" t="s">
        <v>595</v>
      </c>
      <c r="D360" s="35" t="s">
        <v>488</v>
      </c>
      <c r="E360" s="36" t="s">
        <v>61</v>
      </c>
      <c r="F360" s="37">
        <v>9.49</v>
      </c>
      <c r="G360" s="38">
        <v>70.239999999999995</v>
      </c>
      <c r="H360" s="38">
        <v>5.38</v>
      </c>
      <c r="I360" s="84">
        <f>SUM(表1[[#This Row],[德育]:[文体]])</f>
        <v>85.109999999999985</v>
      </c>
      <c r="J360" s="64">
        <v>4</v>
      </c>
      <c r="K360" s="43">
        <v>27</v>
      </c>
      <c r="L360" s="85">
        <f>表1[[#This Row],[班级
名次]]/表1[[#This Row],[班级
人数]]</f>
        <v>0.14814814814814814</v>
      </c>
      <c r="M360" s="42">
        <v>5</v>
      </c>
      <c r="N360" s="43">
        <v>52</v>
      </c>
      <c r="O360" s="86">
        <f>表1[[#This Row],[专业
名次]]/表1[[#This Row],[专业
人数]]</f>
        <v>9.6153846153846159E-2</v>
      </c>
      <c r="P360" s="44"/>
    </row>
    <row r="361" spans="1:16" ht="17.399999999999999" customHeight="1" x14ac:dyDescent="0.25">
      <c r="A361" s="35">
        <v>357</v>
      </c>
      <c r="B361" s="112">
        <v>2018010566</v>
      </c>
      <c r="C361" s="63" t="s">
        <v>614</v>
      </c>
      <c r="D361" s="35" t="s">
        <v>488</v>
      </c>
      <c r="E361" s="36" t="s">
        <v>61</v>
      </c>
      <c r="F361" s="37">
        <v>8.5399999999999991</v>
      </c>
      <c r="G361" s="38">
        <v>58.36</v>
      </c>
      <c r="H361" s="38">
        <v>5.87</v>
      </c>
      <c r="I361" s="84">
        <f>SUM(表1[[#This Row],[德育]:[文体]])</f>
        <v>72.77000000000001</v>
      </c>
      <c r="J361" s="64">
        <v>25</v>
      </c>
      <c r="K361" s="43">
        <v>27</v>
      </c>
      <c r="L361" s="85">
        <f>表1[[#This Row],[班级
名次]]/表1[[#This Row],[班级
人数]]</f>
        <v>0.92592592592592593</v>
      </c>
      <c r="M361" s="42">
        <v>46</v>
      </c>
      <c r="N361" s="43">
        <v>52</v>
      </c>
      <c r="O361" s="86">
        <f>表1[[#This Row],[专业
名次]]/表1[[#This Row],[专业
人数]]</f>
        <v>0.88461538461538458</v>
      </c>
      <c r="P361" s="44"/>
    </row>
    <row r="362" spans="1:16" ht="17.399999999999999" customHeight="1" x14ac:dyDescent="0.25">
      <c r="A362" s="35">
        <v>358</v>
      </c>
      <c r="B362" s="112">
        <v>2018010567</v>
      </c>
      <c r="C362" s="88" t="s">
        <v>615</v>
      </c>
      <c r="D362" s="35" t="s">
        <v>488</v>
      </c>
      <c r="E362" s="36" t="s">
        <v>61</v>
      </c>
      <c r="F362" s="37">
        <v>9.61</v>
      </c>
      <c r="G362" s="38">
        <v>66.495599999999996</v>
      </c>
      <c r="H362" s="38">
        <v>6.07</v>
      </c>
      <c r="I362" s="84">
        <f>SUM(表1[[#This Row],[德育]:[文体]])</f>
        <v>82.175600000000003</v>
      </c>
      <c r="J362" s="64">
        <v>10</v>
      </c>
      <c r="K362" s="43">
        <v>27</v>
      </c>
      <c r="L362" s="85">
        <f>表1[[#This Row],[班级
名次]]/表1[[#This Row],[班级
人数]]</f>
        <v>0.37037037037037035</v>
      </c>
      <c r="M362" s="42">
        <v>16</v>
      </c>
      <c r="N362" s="43">
        <v>52</v>
      </c>
      <c r="O362" s="86">
        <f>表1[[#This Row],[专业
名次]]/表1[[#This Row],[专业
人数]]</f>
        <v>0.30769230769230771</v>
      </c>
      <c r="P362" s="44"/>
    </row>
    <row r="363" spans="1:16" ht="17.399999999999999" customHeight="1" x14ac:dyDescent="0.25">
      <c r="A363" s="35">
        <v>359</v>
      </c>
      <c r="B363" s="112">
        <v>2018010568</v>
      </c>
      <c r="C363" s="63" t="s">
        <v>616</v>
      </c>
      <c r="D363" s="35" t="s">
        <v>488</v>
      </c>
      <c r="E363" s="36" t="s">
        <v>61</v>
      </c>
      <c r="F363" s="37">
        <v>8.4600000000000009</v>
      </c>
      <c r="G363" s="38">
        <v>60.9</v>
      </c>
      <c r="H363" s="38">
        <v>5.77</v>
      </c>
      <c r="I363" s="84">
        <f>SUM(表1[[#This Row],[德育]:[文体]])</f>
        <v>75.13</v>
      </c>
      <c r="J363" s="64">
        <v>23</v>
      </c>
      <c r="K363" s="43">
        <v>27</v>
      </c>
      <c r="L363" s="85">
        <f>表1[[#This Row],[班级
名次]]/表1[[#This Row],[班级
人数]]</f>
        <v>0.85185185185185186</v>
      </c>
      <c r="M363" s="42">
        <v>40</v>
      </c>
      <c r="N363" s="43">
        <v>52</v>
      </c>
      <c r="O363" s="86">
        <f>表1[[#This Row],[专业
名次]]/表1[[#This Row],[专业
人数]]</f>
        <v>0.76923076923076927</v>
      </c>
      <c r="P363" s="44"/>
    </row>
    <row r="364" spans="1:16" ht="17.399999999999999" customHeight="1" x14ac:dyDescent="0.25">
      <c r="A364" s="35">
        <v>360</v>
      </c>
      <c r="B364" s="112">
        <v>2018010569</v>
      </c>
      <c r="C364" s="63" t="s">
        <v>617</v>
      </c>
      <c r="D364" s="35" t="s">
        <v>488</v>
      </c>
      <c r="E364" s="36" t="s">
        <v>61</v>
      </c>
      <c r="F364" s="37">
        <v>8.42</v>
      </c>
      <c r="G364" s="38">
        <v>64.150000000000006</v>
      </c>
      <c r="H364" s="38">
        <v>4.53</v>
      </c>
      <c r="I364" s="84">
        <f>SUM(表1[[#This Row],[德育]:[文体]])</f>
        <v>77.100000000000009</v>
      </c>
      <c r="J364" s="64">
        <v>20</v>
      </c>
      <c r="K364" s="43">
        <v>27</v>
      </c>
      <c r="L364" s="85">
        <f>表1[[#This Row],[班级
名次]]/表1[[#This Row],[班级
人数]]</f>
        <v>0.7407407407407407</v>
      </c>
      <c r="M364" s="42">
        <v>36</v>
      </c>
      <c r="N364" s="43">
        <v>52</v>
      </c>
      <c r="O364" s="86">
        <f>表1[[#This Row],[专业
名次]]/表1[[#This Row],[专业
人数]]</f>
        <v>0.69230769230769229</v>
      </c>
      <c r="P364" s="44"/>
    </row>
    <row r="365" spans="1:16" ht="17.399999999999999" customHeight="1" x14ac:dyDescent="0.25">
      <c r="A365" s="35">
        <v>361</v>
      </c>
      <c r="B365" s="112">
        <v>2018010570</v>
      </c>
      <c r="C365" s="63" t="s">
        <v>618</v>
      </c>
      <c r="D365" s="35" t="s">
        <v>488</v>
      </c>
      <c r="E365" s="36" t="s">
        <v>64</v>
      </c>
      <c r="F365" s="37">
        <v>6.79</v>
      </c>
      <c r="G365" s="38">
        <v>61.7973</v>
      </c>
      <c r="H365" s="38">
        <v>0.15</v>
      </c>
      <c r="I365" s="84">
        <f>SUM(表1[[#This Row],[德育]:[文体]])</f>
        <v>68.737300000000005</v>
      </c>
      <c r="J365" s="64">
        <v>21</v>
      </c>
      <c r="K365" s="43">
        <v>25</v>
      </c>
      <c r="L365" s="85">
        <f>表1[[#This Row],[班级
名次]]/表1[[#This Row],[班级
人数]]</f>
        <v>0.84</v>
      </c>
      <c r="M365" s="42">
        <v>45</v>
      </c>
      <c r="N365" s="43">
        <v>52</v>
      </c>
      <c r="O365" s="86">
        <f>表1[[#This Row],[专业
名次]]/表1[[#This Row],[专业
人数]]</f>
        <v>0.86538461538461542</v>
      </c>
      <c r="P365" s="44"/>
    </row>
    <row r="366" spans="1:16" ht="17.399999999999999" customHeight="1" x14ac:dyDescent="0.25">
      <c r="A366" s="35">
        <v>362</v>
      </c>
      <c r="B366" s="112">
        <v>2018010571</v>
      </c>
      <c r="C366" s="88" t="s">
        <v>619</v>
      </c>
      <c r="D366" s="35" t="s">
        <v>488</v>
      </c>
      <c r="E366" s="36" t="s">
        <v>64</v>
      </c>
      <c r="F366" s="37">
        <v>6.97</v>
      </c>
      <c r="G366" s="38">
        <v>66.66</v>
      </c>
      <c r="H366" s="38">
        <v>0</v>
      </c>
      <c r="I366" s="84">
        <f>SUM(表1[[#This Row],[德育]:[文体]])</f>
        <v>73.63</v>
      </c>
      <c r="J366" s="64">
        <v>11</v>
      </c>
      <c r="K366" s="43">
        <v>25</v>
      </c>
      <c r="L366" s="85">
        <f>表1[[#This Row],[班级
名次]]/表1[[#This Row],[班级
人数]]</f>
        <v>0.44</v>
      </c>
      <c r="M366" s="42">
        <v>25</v>
      </c>
      <c r="N366" s="43">
        <v>52</v>
      </c>
      <c r="O366" s="86">
        <f>表1[[#This Row],[专业
名次]]/表1[[#This Row],[专业
人数]]</f>
        <v>0.48076923076923078</v>
      </c>
      <c r="P366" s="44"/>
    </row>
    <row r="367" spans="1:16" ht="17.399999999999999" customHeight="1" x14ac:dyDescent="0.25">
      <c r="A367" s="35">
        <v>363</v>
      </c>
      <c r="B367" s="112">
        <v>2018010572</v>
      </c>
      <c r="C367" s="63" t="s">
        <v>620</v>
      </c>
      <c r="D367" s="35" t="s">
        <v>488</v>
      </c>
      <c r="E367" s="36" t="s">
        <v>64</v>
      </c>
      <c r="F367" s="37">
        <v>8.43</v>
      </c>
      <c r="G367" s="38">
        <v>62.55</v>
      </c>
      <c r="H367" s="38">
        <v>6.8</v>
      </c>
      <c r="I367" s="84">
        <f>SUM(表1[[#This Row],[德育]:[文体]])</f>
        <v>77.779999999999987</v>
      </c>
      <c r="J367" s="64">
        <v>14</v>
      </c>
      <c r="K367" s="43">
        <v>25</v>
      </c>
      <c r="L367" s="85">
        <f>表1[[#This Row],[班级
名次]]/表1[[#This Row],[班级
人数]]</f>
        <v>0.56000000000000005</v>
      </c>
      <c r="M367" s="42">
        <v>32</v>
      </c>
      <c r="N367" s="43">
        <v>52</v>
      </c>
      <c r="O367" s="86">
        <f>表1[[#This Row],[专业
名次]]/表1[[#This Row],[专业
人数]]</f>
        <v>0.61538461538461542</v>
      </c>
      <c r="P367" s="44"/>
    </row>
    <row r="368" spans="1:16" ht="17.399999999999999" customHeight="1" x14ac:dyDescent="0.25">
      <c r="A368" s="35">
        <v>364</v>
      </c>
      <c r="B368" s="112">
        <v>2018010573</v>
      </c>
      <c r="C368" s="63" t="s">
        <v>621</v>
      </c>
      <c r="D368" s="35" t="s">
        <v>488</v>
      </c>
      <c r="E368" s="36" t="s">
        <v>64</v>
      </c>
      <c r="F368" s="37">
        <v>7.09</v>
      </c>
      <c r="G368" s="38">
        <v>55.769399999999997</v>
      </c>
      <c r="H368" s="38">
        <v>0</v>
      </c>
      <c r="I368" s="84">
        <f>SUM(表1[[#This Row],[德育]:[文体]])</f>
        <v>62.859399999999994</v>
      </c>
      <c r="J368" s="64">
        <v>24</v>
      </c>
      <c r="K368" s="43">
        <v>25</v>
      </c>
      <c r="L368" s="85">
        <f>表1[[#This Row],[班级
名次]]/表1[[#This Row],[班级
人数]]</f>
        <v>0.96</v>
      </c>
      <c r="M368" s="42">
        <v>50</v>
      </c>
      <c r="N368" s="43">
        <v>52</v>
      </c>
      <c r="O368" s="86">
        <f>表1[[#This Row],[专业
名次]]/表1[[#This Row],[专业
人数]]</f>
        <v>0.96153846153846156</v>
      </c>
      <c r="P368" s="44"/>
    </row>
    <row r="369" spans="1:16" ht="17.399999999999999" customHeight="1" x14ac:dyDescent="0.25">
      <c r="A369" s="35">
        <v>365</v>
      </c>
      <c r="B369" s="112">
        <v>2018010574</v>
      </c>
      <c r="C369" s="88" t="s">
        <v>63</v>
      </c>
      <c r="D369" s="35" t="s">
        <v>488</v>
      </c>
      <c r="E369" s="36" t="s">
        <v>64</v>
      </c>
      <c r="F369" s="37">
        <v>10</v>
      </c>
      <c r="G369" s="38">
        <v>68.930000000000007</v>
      </c>
      <c r="H369" s="38">
        <v>6.43</v>
      </c>
      <c r="I369" s="84">
        <f>SUM(表1[[#This Row],[德育]:[文体]])</f>
        <v>85.360000000000014</v>
      </c>
      <c r="J369" s="64">
        <v>1</v>
      </c>
      <c r="K369" s="43">
        <v>25</v>
      </c>
      <c r="L369" s="85">
        <f>表1[[#This Row],[班级
名次]]/表1[[#This Row],[班级
人数]]</f>
        <v>0.04</v>
      </c>
      <c r="M369" s="42">
        <v>4</v>
      </c>
      <c r="N369" s="43">
        <v>52</v>
      </c>
      <c r="O369" s="86">
        <f>表1[[#This Row],[专业
名次]]/表1[[#This Row],[专业
人数]]</f>
        <v>7.6923076923076927E-2</v>
      </c>
      <c r="P369" s="44"/>
    </row>
    <row r="370" spans="1:16" ht="17.399999999999999" customHeight="1" x14ac:dyDescent="0.25">
      <c r="A370" s="35">
        <v>366</v>
      </c>
      <c r="B370" s="112">
        <v>2018010575</v>
      </c>
      <c r="C370" s="63" t="s">
        <v>622</v>
      </c>
      <c r="D370" s="35" t="s">
        <v>488</v>
      </c>
      <c r="E370" s="36" t="s">
        <v>64</v>
      </c>
      <c r="F370" s="37">
        <v>7.22</v>
      </c>
      <c r="G370" s="38">
        <v>54.252299999999998</v>
      </c>
      <c r="H370" s="38">
        <v>0</v>
      </c>
      <c r="I370" s="84">
        <f>SUM(表1[[#This Row],[德育]:[文体]])</f>
        <v>61.472299999999997</v>
      </c>
      <c r="J370" s="64">
        <v>25</v>
      </c>
      <c r="K370" s="43">
        <v>25</v>
      </c>
      <c r="L370" s="85">
        <f>表1[[#This Row],[班级
名次]]/表1[[#This Row],[班级
人数]]</f>
        <v>1</v>
      </c>
      <c r="M370" s="42">
        <v>51</v>
      </c>
      <c r="N370" s="43">
        <v>52</v>
      </c>
      <c r="O370" s="86">
        <f>表1[[#This Row],[专业
名次]]/表1[[#This Row],[专业
人数]]</f>
        <v>0.98076923076923073</v>
      </c>
      <c r="P370" s="44"/>
    </row>
    <row r="371" spans="1:16" ht="17.399999999999999" customHeight="1" x14ac:dyDescent="0.25">
      <c r="A371" s="35">
        <v>367</v>
      </c>
      <c r="B371" s="112">
        <v>2018010576</v>
      </c>
      <c r="C371" s="63" t="s">
        <v>623</v>
      </c>
      <c r="D371" s="35" t="s">
        <v>488</v>
      </c>
      <c r="E371" s="36" t="s">
        <v>64</v>
      </c>
      <c r="F371" s="37">
        <v>6.9</v>
      </c>
      <c r="G371" s="38">
        <v>58.8</v>
      </c>
      <c r="H371" s="38">
        <v>0</v>
      </c>
      <c r="I371" s="84">
        <f>SUM(表1[[#This Row],[德育]:[文体]])</f>
        <v>65.7</v>
      </c>
      <c r="J371" s="64">
        <v>22</v>
      </c>
      <c r="K371" s="43">
        <v>25</v>
      </c>
      <c r="L371" s="85">
        <f>表1[[#This Row],[班级
名次]]/表1[[#This Row],[班级
人数]]</f>
        <v>0.88</v>
      </c>
      <c r="M371" s="42">
        <v>48</v>
      </c>
      <c r="N371" s="43">
        <v>52</v>
      </c>
      <c r="O371" s="86">
        <f>表1[[#This Row],[专业
名次]]/表1[[#This Row],[专业
人数]]</f>
        <v>0.92307692307692313</v>
      </c>
      <c r="P371" s="44"/>
    </row>
    <row r="372" spans="1:16" ht="17.399999999999999" customHeight="1" x14ac:dyDescent="0.25">
      <c r="A372" s="35">
        <v>368</v>
      </c>
      <c r="B372" s="112">
        <v>2018010578</v>
      </c>
      <c r="C372" s="63" t="s">
        <v>624</v>
      </c>
      <c r="D372" s="35" t="s">
        <v>488</v>
      </c>
      <c r="E372" s="36" t="s">
        <v>64</v>
      </c>
      <c r="F372" s="37">
        <v>8.24</v>
      </c>
      <c r="G372" s="38">
        <v>65.538399999999996</v>
      </c>
      <c r="H372" s="38">
        <v>0</v>
      </c>
      <c r="I372" s="84">
        <f>SUM(表1[[#This Row],[德育]:[文体]])</f>
        <v>73.778399999999991</v>
      </c>
      <c r="J372" s="64">
        <v>13</v>
      </c>
      <c r="K372" s="43">
        <v>25</v>
      </c>
      <c r="L372" s="85">
        <f>表1[[#This Row],[班级
名次]]/表1[[#This Row],[班级
人数]]</f>
        <v>0.52</v>
      </c>
      <c r="M372" s="42">
        <v>27</v>
      </c>
      <c r="N372" s="43">
        <v>52</v>
      </c>
      <c r="O372" s="86">
        <f>表1[[#This Row],[专业
名次]]/表1[[#This Row],[专业
人数]]</f>
        <v>0.51923076923076927</v>
      </c>
      <c r="P372" s="44"/>
    </row>
    <row r="373" spans="1:16" ht="17.399999999999999" customHeight="1" x14ac:dyDescent="0.25">
      <c r="A373" s="35">
        <v>369</v>
      </c>
      <c r="B373" s="112">
        <v>2018010579</v>
      </c>
      <c r="C373" s="88" t="s">
        <v>625</v>
      </c>
      <c r="D373" s="35" t="s">
        <v>488</v>
      </c>
      <c r="E373" s="36" t="s">
        <v>64</v>
      </c>
      <c r="F373" s="37">
        <v>8.24</v>
      </c>
      <c r="G373" s="38">
        <v>67.192700000000002</v>
      </c>
      <c r="H373" s="38">
        <v>0</v>
      </c>
      <c r="I373" s="84">
        <f>SUM(表1[[#This Row],[德育]:[文体]])</f>
        <v>75.432699999999997</v>
      </c>
      <c r="J373" s="64">
        <v>9</v>
      </c>
      <c r="K373" s="43">
        <v>25</v>
      </c>
      <c r="L373" s="85">
        <f>表1[[#This Row],[班级
名次]]/表1[[#This Row],[班级
人数]]</f>
        <v>0.36</v>
      </c>
      <c r="M373" s="42">
        <v>23</v>
      </c>
      <c r="N373" s="43">
        <v>52</v>
      </c>
      <c r="O373" s="86">
        <f>表1[[#This Row],[专业
名次]]/表1[[#This Row],[专业
人数]]</f>
        <v>0.44230769230769229</v>
      </c>
      <c r="P373" s="44"/>
    </row>
    <row r="374" spans="1:16" ht="17.399999999999999" customHeight="1" x14ac:dyDescent="0.25">
      <c r="A374" s="35">
        <v>370</v>
      </c>
      <c r="B374" s="112">
        <v>2018010580</v>
      </c>
      <c r="C374" s="63" t="s">
        <v>626</v>
      </c>
      <c r="D374" s="35" t="s">
        <v>488</v>
      </c>
      <c r="E374" s="36" t="s">
        <v>64</v>
      </c>
      <c r="F374" s="37">
        <v>7.46</v>
      </c>
      <c r="G374" s="38">
        <v>61.992699999999999</v>
      </c>
      <c r="H374" s="38">
        <v>0</v>
      </c>
      <c r="I374" s="84">
        <f>SUM(表1[[#This Row],[德育]:[文体]])</f>
        <v>69.452699999999993</v>
      </c>
      <c r="J374" s="64">
        <v>20</v>
      </c>
      <c r="K374" s="43">
        <v>25</v>
      </c>
      <c r="L374" s="85">
        <f>表1[[#This Row],[班级
名次]]/表1[[#This Row],[班级
人数]]</f>
        <v>0.8</v>
      </c>
      <c r="M374" s="42">
        <v>44</v>
      </c>
      <c r="N374" s="43">
        <v>52</v>
      </c>
      <c r="O374" s="86">
        <f>表1[[#This Row],[专业
名次]]/表1[[#This Row],[专业
人数]]</f>
        <v>0.84615384615384615</v>
      </c>
      <c r="P374" s="44"/>
    </row>
    <row r="375" spans="1:16" ht="17.399999999999999" customHeight="1" x14ac:dyDescent="0.25">
      <c r="A375" s="35">
        <v>371</v>
      </c>
      <c r="B375" s="112">
        <v>2018010581</v>
      </c>
      <c r="C375" s="88" t="s">
        <v>627</v>
      </c>
      <c r="D375" s="35" t="s">
        <v>488</v>
      </c>
      <c r="E375" s="36" t="s">
        <v>64</v>
      </c>
      <c r="F375" s="37">
        <v>8.34</v>
      </c>
      <c r="G375" s="38">
        <v>64.957999999999998</v>
      </c>
      <c r="H375" s="38">
        <v>0.3</v>
      </c>
      <c r="I375" s="84">
        <f>SUM(表1[[#This Row],[德育]:[文体]])</f>
        <v>73.597999999999999</v>
      </c>
      <c r="J375" s="64">
        <v>10</v>
      </c>
      <c r="K375" s="43">
        <v>25</v>
      </c>
      <c r="L375" s="85">
        <f>表1[[#This Row],[班级
名次]]/表1[[#This Row],[班级
人数]]</f>
        <v>0.4</v>
      </c>
      <c r="M375" s="42">
        <v>24</v>
      </c>
      <c r="N375" s="43">
        <v>52</v>
      </c>
      <c r="O375" s="86">
        <f>表1[[#This Row],[专业
名次]]/表1[[#This Row],[专业
人数]]</f>
        <v>0.46153846153846156</v>
      </c>
      <c r="P375" s="44"/>
    </row>
    <row r="376" spans="1:16" ht="17.399999999999999" customHeight="1" x14ac:dyDescent="0.25">
      <c r="A376" s="35">
        <v>372</v>
      </c>
      <c r="B376" s="112">
        <v>2018010582</v>
      </c>
      <c r="C376" s="88" t="s">
        <v>628</v>
      </c>
      <c r="D376" s="35" t="s">
        <v>488</v>
      </c>
      <c r="E376" s="36" t="s">
        <v>64</v>
      </c>
      <c r="F376" s="37">
        <v>9.25</v>
      </c>
      <c r="G376" s="38">
        <v>66.793700000000001</v>
      </c>
      <c r="H376" s="38">
        <v>0.65</v>
      </c>
      <c r="I376" s="84">
        <f>SUM(表1[[#This Row],[德育]:[文体]])</f>
        <v>76.693700000000007</v>
      </c>
      <c r="J376" s="64">
        <v>7</v>
      </c>
      <c r="K376" s="43">
        <v>25</v>
      </c>
      <c r="L376" s="85">
        <f>表1[[#This Row],[班级
名次]]/表1[[#This Row],[班级
人数]]</f>
        <v>0.28000000000000003</v>
      </c>
      <c r="M376" s="42">
        <v>20</v>
      </c>
      <c r="N376" s="43">
        <v>52</v>
      </c>
      <c r="O376" s="86">
        <f>表1[[#This Row],[专业
名次]]/表1[[#This Row],[专业
人数]]</f>
        <v>0.38461538461538464</v>
      </c>
      <c r="P376" s="44"/>
    </row>
    <row r="377" spans="1:16" ht="17.399999999999999" customHeight="1" x14ac:dyDescent="0.25">
      <c r="A377" s="35">
        <v>373</v>
      </c>
      <c r="B377" s="112">
        <v>2018010583</v>
      </c>
      <c r="C377" s="63" t="s">
        <v>629</v>
      </c>
      <c r="D377" s="35" t="s">
        <v>488</v>
      </c>
      <c r="E377" s="36" t="s">
        <v>64</v>
      </c>
      <c r="F377" s="37">
        <v>8.08</v>
      </c>
      <c r="G377" s="38">
        <v>64.62</v>
      </c>
      <c r="H377" s="38">
        <v>0.9</v>
      </c>
      <c r="I377" s="84">
        <f>SUM(表1[[#This Row],[德育]:[文体]])</f>
        <v>73.600000000000009</v>
      </c>
      <c r="J377" s="64">
        <v>15</v>
      </c>
      <c r="K377" s="43">
        <v>25</v>
      </c>
      <c r="L377" s="85">
        <f>表1[[#This Row],[班级
名次]]/表1[[#This Row],[班级
人数]]</f>
        <v>0.6</v>
      </c>
      <c r="M377" s="42">
        <v>33</v>
      </c>
      <c r="N377" s="43">
        <v>52</v>
      </c>
      <c r="O377" s="86">
        <f>表1[[#This Row],[专业
名次]]/表1[[#This Row],[专业
人数]]</f>
        <v>0.63461538461538458</v>
      </c>
      <c r="P377" s="44"/>
    </row>
    <row r="378" spans="1:16" ht="17.399999999999999" customHeight="1" x14ac:dyDescent="0.25">
      <c r="A378" s="35">
        <v>374</v>
      </c>
      <c r="B378" s="112">
        <v>2018010585</v>
      </c>
      <c r="C378" s="63" t="s">
        <v>630</v>
      </c>
      <c r="D378" s="35" t="s">
        <v>488</v>
      </c>
      <c r="E378" s="36" t="s">
        <v>64</v>
      </c>
      <c r="F378" s="37">
        <v>8.32</v>
      </c>
      <c r="G378" s="38">
        <v>61.761499999999998</v>
      </c>
      <c r="H378" s="38">
        <v>0.48</v>
      </c>
      <c r="I378" s="84">
        <f>SUM(表1[[#This Row],[德育]:[文体]])</f>
        <v>70.561500000000009</v>
      </c>
      <c r="J378" s="64">
        <v>17</v>
      </c>
      <c r="K378" s="43">
        <v>25</v>
      </c>
      <c r="L378" s="85">
        <f>表1[[#This Row],[班级
名次]]/表1[[#This Row],[班级
人数]]</f>
        <v>0.68</v>
      </c>
      <c r="M378" s="42">
        <v>39</v>
      </c>
      <c r="N378" s="43">
        <v>52</v>
      </c>
      <c r="O378" s="86">
        <f>表1[[#This Row],[专业
名次]]/表1[[#This Row],[专业
人数]]</f>
        <v>0.75</v>
      </c>
      <c r="P378" s="44"/>
    </row>
    <row r="379" spans="1:16" ht="17.399999999999999" customHeight="1" x14ac:dyDescent="0.25">
      <c r="A379" s="35">
        <v>375</v>
      </c>
      <c r="B379" s="112">
        <v>2018010586</v>
      </c>
      <c r="C379" s="63" t="s">
        <v>631</v>
      </c>
      <c r="D379" s="35" t="s">
        <v>488</v>
      </c>
      <c r="E379" s="36" t="s">
        <v>64</v>
      </c>
      <c r="F379" s="37">
        <v>8.2899999999999991</v>
      </c>
      <c r="G379" s="38">
        <v>62.9375</v>
      </c>
      <c r="H379" s="38">
        <v>0.21299999999999999</v>
      </c>
      <c r="I379" s="84">
        <f>SUM(表1[[#This Row],[德育]:[文体]])</f>
        <v>71.440499999999986</v>
      </c>
      <c r="J379" s="64">
        <v>18</v>
      </c>
      <c r="K379" s="43">
        <v>25</v>
      </c>
      <c r="L379" s="85">
        <f>表1[[#This Row],[班级
名次]]/表1[[#This Row],[班级
人数]]</f>
        <v>0.72</v>
      </c>
      <c r="M379" s="42">
        <v>41</v>
      </c>
      <c r="N379" s="43">
        <v>52</v>
      </c>
      <c r="O379" s="86">
        <f>表1[[#This Row],[专业
名次]]/表1[[#This Row],[专业
人数]]</f>
        <v>0.78846153846153844</v>
      </c>
      <c r="P379" s="44"/>
    </row>
    <row r="380" spans="1:16" ht="17.399999999999999" customHeight="1" x14ac:dyDescent="0.25">
      <c r="A380" s="35">
        <v>376</v>
      </c>
      <c r="B380" s="112">
        <v>2018010587</v>
      </c>
      <c r="C380" s="88" t="s">
        <v>632</v>
      </c>
      <c r="D380" s="35" t="s">
        <v>488</v>
      </c>
      <c r="E380" s="36" t="s">
        <v>64</v>
      </c>
      <c r="F380" s="37">
        <v>8.19</v>
      </c>
      <c r="G380" s="38">
        <v>66.120599999999996</v>
      </c>
      <c r="H380" s="38">
        <v>0.3</v>
      </c>
      <c r="I380" s="84">
        <f>SUM(表1[[#This Row],[德育]:[文体]])</f>
        <v>74.610599999999991</v>
      </c>
      <c r="J380" s="64">
        <v>8</v>
      </c>
      <c r="K380" s="43">
        <v>25</v>
      </c>
      <c r="L380" s="85">
        <f>表1[[#This Row],[班级
名次]]/表1[[#This Row],[班级
人数]]</f>
        <v>0.32</v>
      </c>
      <c r="M380" s="42">
        <v>22</v>
      </c>
      <c r="N380" s="43">
        <v>52</v>
      </c>
      <c r="O380" s="86">
        <f>表1[[#This Row],[专业
名次]]/表1[[#This Row],[专业
人数]]</f>
        <v>0.42307692307692307</v>
      </c>
      <c r="P380" s="44"/>
    </row>
    <row r="381" spans="1:16" ht="17.399999999999999" customHeight="1" x14ac:dyDescent="0.25">
      <c r="A381" s="35">
        <v>377</v>
      </c>
      <c r="B381" s="112">
        <v>2018010588</v>
      </c>
      <c r="C381" s="63" t="s">
        <v>633</v>
      </c>
      <c r="D381" s="35" t="s">
        <v>488</v>
      </c>
      <c r="E381" s="36" t="s">
        <v>64</v>
      </c>
      <c r="F381" s="37">
        <v>8.49</v>
      </c>
      <c r="G381" s="38">
        <v>56.1873</v>
      </c>
      <c r="H381" s="38">
        <v>0</v>
      </c>
      <c r="I381" s="84">
        <f>SUM(表1[[#This Row],[德育]:[文体]])</f>
        <v>64.677300000000002</v>
      </c>
      <c r="J381" s="64">
        <v>23</v>
      </c>
      <c r="K381" s="43">
        <v>25</v>
      </c>
      <c r="L381" s="85">
        <f>表1[[#This Row],[班级
名次]]/表1[[#This Row],[班级
人数]]</f>
        <v>0.92</v>
      </c>
      <c r="M381" s="42">
        <v>49</v>
      </c>
      <c r="N381" s="43">
        <v>52</v>
      </c>
      <c r="O381" s="86">
        <f>表1[[#This Row],[专业
名次]]/表1[[#This Row],[专业
人数]]</f>
        <v>0.94230769230769229</v>
      </c>
      <c r="P381" s="44"/>
    </row>
    <row r="382" spans="1:16" ht="17.399999999999999" customHeight="1" x14ac:dyDescent="0.25">
      <c r="A382" s="35">
        <v>378</v>
      </c>
      <c r="B382" s="112">
        <v>2018010591</v>
      </c>
      <c r="C382" s="88" t="s">
        <v>634</v>
      </c>
      <c r="D382" s="35" t="s">
        <v>488</v>
      </c>
      <c r="E382" s="36" t="s">
        <v>64</v>
      </c>
      <c r="F382" s="37">
        <v>8.27</v>
      </c>
      <c r="G382" s="38">
        <v>65.025700000000001</v>
      </c>
      <c r="H382" s="38">
        <v>0.1</v>
      </c>
      <c r="I382" s="84">
        <f>SUM(表1[[#This Row],[德育]:[文体]])</f>
        <v>73.395699999999991</v>
      </c>
      <c r="J382" s="64">
        <v>12</v>
      </c>
      <c r="K382" s="43">
        <v>25</v>
      </c>
      <c r="L382" s="85">
        <f>表1[[#This Row],[班级
名次]]/表1[[#This Row],[班级
人数]]</f>
        <v>0.48</v>
      </c>
      <c r="M382" s="42">
        <v>26</v>
      </c>
      <c r="N382" s="43">
        <v>52</v>
      </c>
      <c r="O382" s="86">
        <f>表1[[#This Row],[专业
名次]]/表1[[#This Row],[专业
人数]]</f>
        <v>0.5</v>
      </c>
      <c r="P382" s="44"/>
    </row>
    <row r="383" spans="1:16" ht="17.399999999999999" customHeight="1" x14ac:dyDescent="0.25">
      <c r="A383" s="35">
        <v>379</v>
      </c>
      <c r="B383" s="112">
        <v>2018010592</v>
      </c>
      <c r="C383" s="63" t="s">
        <v>635</v>
      </c>
      <c r="D383" s="35" t="s">
        <v>488</v>
      </c>
      <c r="E383" s="36" t="s">
        <v>64</v>
      </c>
      <c r="F383" s="37">
        <v>8.44</v>
      </c>
      <c r="G383" s="38">
        <v>63.508600000000001</v>
      </c>
      <c r="H383" s="38">
        <v>0.85</v>
      </c>
      <c r="I383" s="84">
        <f>SUM(表1[[#This Row],[德育]:[文体]])</f>
        <v>72.798599999999993</v>
      </c>
      <c r="J383" s="64">
        <v>16</v>
      </c>
      <c r="K383" s="43">
        <v>25</v>
      </c>
      <c r="L383" s="85">
        <f>表1[[#This Row],[班级
名次]]/表1[[#This Row],[班级
人数]]</f>
        <v>0.64</v>
      </c>
      <c r="M383" s="42">
        <v>35</v>
      </c>
      <c r="N383" s="43">
        <v>52</v>
      </c>
      <c r="O383" s="86">
        <f>表1[[#This Row],[专业
名次]]/表1[[#This Row],[专业
人数]]</f>
        <v>0.67307692307692313</v>
      </c>
      <c r="P383" s="44"/>
    </row>
    <row r="384" spans="1:16" ht="17.399999999999999" customHeight="1" x14ac:dyDescent="0.25">
      <c r="A384" s="35">
        <v>380</v>
      </c>
      <c r="B384" s="112">
        <v>2018010593</v>
      </c>
      <c r="C384" s="88" t="s">
        <v>166</v>
      </c>
      <c r="D384" s="35" t="s">
        <v>488</v>
      </c>
      <c r="E384" s="36" t="s">
        <v>64</v>
      </c>
      <c r="F384" s="37">
        <v>9.6</v>
      </c>
      <c r="G384" s="38">
        <v>68.0291</v>
      </c>
      <c r="H384" s="38">
        <v>1</v>
      </c>
      <c r="I384" s="84">
        <f>SUM(表1[[#This Row],[德育]:[文体]])</f>
        <v>78.629099999999994</v>
      </c>
      <c r="J384" s="64">
        <v>6</v>
      </c>
      <c r="K384" s="43">
        <v>25</v>
      </c>
      <c r="L384" s="85">
        <f>表1[[#This Row],[班级
名次]]/表1[[#This Row],[班级
人数]]</f>
        <v>0.24</v>
      </c>
      <c r="M384" s="42">
        <v>12</v>
      </c>
      <c r="N384" s="43">
        <v>52</v>
      </c>
      <c r="O384" s="86">
        <f>表1[[#This Row],[专业
名次]]/表1[[#This Row],[专业
人数]]</f>
        <v>0.23076923076923078</v>
      </c>
      <c r="P384" s="44"/>
    </row>
    <row r="385" spans="1:16" ht="17.399999999999999" customHeight="1" x14ac:dyDescent="0.25">
      <c r="A385" s="35">
        <v>381</v>
      </c>
      <c r="B385" s="112">
        <v>2018010594</v>
      </c>
      <c r="C385" s="88" t="s">
        <v>636</v>
      </c>
      <c r="D385" s="35" t="s">
        <v>488</v>
      </c>
      <c r="E385" s="36" t="s">
        <v>64</v>
      </c>
      <c r="F385" s="37">
        <v>8.64</v>
      </c>
      <c r="G385" s="38">
        <v>70.475399999999993</v>
      </c>
      <c r="H385" s="38">
        <v>5.41</v>
      </c>
      <c r="I385" s="84">
        <f>SUM(表1[[#This Row],[德育]:[文体]])</f>
        <v>84.525399999999991</v>
      </c>
      <c r="J385" s="64">
        <v>3</v>
      </c>
      <c r="K385" s="43">
        <v>25</v>
      </c>
      <c r="L385" s="85">
        <f>表1[[#This Row],[班级
名次]]/表1[[#This Row],[班级
人数]]</f>
        <v>0.12</v>
      </c>
      <c r="M385" s="42">
        <v>8</v>
      </c>
      <c r="N385" s="43">
        <v>52</v>
      </c>
      <c r="O385" s="86">
        <f>表1[[#This Row],[专业
名次]]/表1[[#This Row],[专业
人数]]</f>
        <v>0.15384615384615385</v>
      </c>
      <c r="P385" s="44"/>
    </row>
    <row r="386" spans="1:16" ht="17.399999999999999" customHeight="1" x14ac:dyDescent="0.25">
      <c r="A386" s="35">
        <v>382</v>
      </c>
      <c r="B386" s="112">
        <v>2018010595</v>
      </c>
      <c r="C386" s="88" t="s">
        <v>637</v>
      </c>
      <c r="D386" s="35" t="s">
        <v>488</v>
      </c>
      <c r="E386" s="36" t="s">
        <v>208</v>
      </c>
      <c r="F386" s="37">
        <v>9.09</v>
      </c>
      <c r="G386" s="38">
        <v>64.618499999999997</v>
      </c>
      <c r="H386" s="38">
        <v>5.7636000000000003</v>
      </c>
      <c r="I386" s="84">
        <f>SUM(表1[[#This Row],[德育]:[文体]])</f>
        <v>79.472099999999998</v>
      </c>
      <c r="J386" s="64">
        <v>7</v>
      </c>
      <c r="K386" s="43">
        <v>23</v>
      </c>
      <c r="L386" s="85">
        <f>表1[[#This Row],[班级
名次]]/表1[[#This Row],[班级
人数]]</f>
        <v>0.30434782608695654</v>
      </c>
      <c r="M386" s="42">
        <v>57</v>
      </c>
      <c r="N386" s="43">
        <v>126</v>
      </c>
      <c r="O386" s="86">
        <f>表1[[#This Row],[专业
名次]]/表1[[#This Row],[专业
人数]]</f>
        <v>0.45238095238095238</v>
      </c>
      <c r="P386" s="44"/>
    </row>
    <row r="387" spans="1:16" ht="17.399999999999999" customHeight="1" x14ac:dyDescent="0.25">
      <c r="A387" s="35">
        <v>383</v>
      </c>
      <c r="B387" s="112">
        <v>2018010596</v>
      </c>
      <c r="C387" s="88" t="s">
        <v>638</v>
      </c>
      <c r="D387" s="35" t="s">
        <v>488</v>
      </c>
      <c r="E387" s="36" t="s">
        <v>64</v>
      </c>
      <c r="F387" s="37">
        <v>8.24</v>
      </c>
      <c r="G387" s="38">
        <v>69.784999999999997</v>
      </c>
      <c r="H387" s="38">
        <v>0.5</v>
      </c>
      <c r="I387" s="84">
        <f>SUM(表1[[#This Row],[德育]:[文体]])</f>
        <v>78.524999999999991</v>
      </c>
      <c r="J387" s="64">
        <v>5</v>
      </c>
      <c r="K387" s="43">
        <v>25</v>
      </c>
      <c r="L387" s="85">
        <f>表1[[#This Row],[班级
名次]]/表1[[#This Row],[班级
人数]]</f>
        <v>0.2</v>
      </c>
      <c r="M387" s="42">
        <v>10</v>
      </c>
      <c r="N387" s="43">
        <v>52</v>
      </c>
      <c r="O387" s="86">
        <f>表1[[#This Row],[专业
名次]]/表1[[#This Row],[专业
人数]]</f>
        <v>0.19230769230769232</v>
      </c>
      <c r="P387" s="44"/>
    </row>
    <row r="388" spans="1:16" ht="17.399999999999999" customHeight="1" x14ac:dyDescent="0.25">
      <c r="A388" s="35">
        <v>384</v>
      </c>
      <c r="B388" s="112">
        <v>2018010598</v>
      </c>
      <c r="C388" s="88" t="s">
        <v>639</v>
      </c>
      <c r="D388" s="35" t="s">
        <v>488</v>
      </c>
      <c r="E388" s="36" t="s">
        <v>64</v>
      </c>
      <c r="F388" s="37">
        <v>8.2200000000000006</v>
      </c>
      <c r="G388" s="38">
        <v>69.867800000000003</v>
      </c>
      <c r="H388" s="38">
        <v>0.56100000000000005</v>
      </c>
      <c r="I388" s="84">
        <f>SUM(表1[[#This Row],[德育]:[文体]])</f>
        <v>78.648800000000008</v>
      </c>
      <c r="J388" s="64">
        <v>4</v>
      </c>
      <c r="K388" s="43">
        <v>25</v>
      </c>
      <c r="L388" s="85">
        <f>表1[[#This Row],[班级
名次]]/表1[[#This Row],[班级
人数]]</f>
        <v>0.16</v>
      </c>
      <c r="M388" s="42">
        <v>9</v>
      </c>
      <c r="N388" s="43">
        <v>52</v>
      </c>
      <c r="O388" s="86">
        <f>表1[[#This Row],[专业
名次]]/表1[[#This Row],[专业
人数]]</f>
        <v>0.17307692307692307</v>
      </c>
      <c r="P388" s="44"/>
    </row>
    <row r="389" spans="1:16" ht="17.399999999999999" customHeight="1" x14ac:dyDescent="0.25">
      <c r="A389" s="35">
        <v>385</v>
      </c>
      <c r="B389" s="112">
        <v>2018010599</v>
      </c>
      <c r="C389" s="88" t="s">
        <v>65</v>
      </c>
      <c r="D389" s="35" t="s">
        <v>488</v>
      </c>
      <c r="E389" s="36" t="s">
        <v>64</v>
      </c>
      <c r="F389" s="37">
        <v>8.5399999999999991</v>
      </c>
      <c r="G389" s="38">
        <v>70.010000000000005</v>
      </c>
      <c r="H389" s="38">
        <v>1</v>
      </c>
      <c r="I389" s="84">
        <f>SUM(表1[[#This Row],[德育]:[文体]])</f>
        <v>79.550000000000011</v>
      </c>
      <c r="J389" s="64">
        <v>2</v>
      </c>
      <c r="K389" s="43">
        <v>25</v>
      </c>
      <c r="L389" s="85">
        <f>表1[[#This Row],[班级
名次]]/表1[[#This Row],[班级
人数]]</f>
        <v>0.08</v>
      </c>
      <c r="M389" s="42">
        <v>7</v>
      </c>
      <c r="N389" s="43">
        <v>52</v>
      </c>
      <c r="O389" s="86">
        <f>表1[[#This Row],[专业
名次]]/表1[[#This Row],[专业
人数]]</f>
        <v>0.13461538461538461</v>
      </c>
      <c r="P389" s="44"/>
    </row>
    <row r="390" spans="1:16" ht="17.399999999999999" customHeight="1" x14ac:dyDescent="0.25">
      <c r="A390" s="35">
        <v>386</v>
      </c>
      <c r="B390" s="112">
        <v>2018011085</v>
      </c>
      <c r="C390" s="63" t="s">
        <v>640</v>
      </c>
      <c r="D390" s="35" t="s">
        <v>488</v>
      </c>
      <c r="E390" s="35" t="s">
        <v>48</v>
      </c>
      <c r="F390" s="38">
        <v>9.07</v>
      </c>
      <c r="G390" s="38">
        <v>63.4</v>
      </c>
      <c r="H390" s="38">
        <v>3.64</v>
      </c>
      <c r="I390" s="84">
        <f>SUM(表1[[#This Row],[德育]:[文体]])</f>
        <v>76.11</v>
      </c>
      <c r="J390" s="99">
        <v>20</v>
      </c>
      <c r="K390" s="101">
        <v>28</v>
      </c>
      <c r="L390" s="85">
        <f>表1[[#This Row],[班级
名次]]/表1[[#This Row],[班级
人数]]</f>
        <v>0.7142857142857143</v>
      </c>
      <c r="M390" s="42">
        <v>83</v>
      </c>
      <c r="N390" s="43">
        <v>126</v>
      </c>
      <c r="O390" s="86">
        <f>表1[[#This Row],[专业
名次]]/表1[[#This Row],[专业
人数]]</f>
        <v>0.65873015873015872</v>
      </c>
      <c r="P390" s="106"/>
    </row>
    <row r="391" spans="1:16" ht="17.399999999999999" customHeight="1" x14ac:dyDescent="0.25">
      <c r="A391" s="35">
        <v>387</v>
      </c>
      <c r="B391" s="111" t="s">
        <v>647</v>
      </c>
      <c r="C391" s="89" t="s">
        <v>648</v>
      </c>
      <c r="D391" s="89" t="s">
        <v>643</v>
      </c>
      <c r="E391" s="89" t="s">
        <v>181</v>
      </c>
      <c r="F391" s="90">
        <v>8.19</v>
      </c>
      <c r="G391" s="90">
        <v>69.5745</v>
      </c>
      <c r="H391" s="90">
        <v>5.9960000000000004</v>
      </c>
      <c r="I391" s="84">
        <f>SUM(表1[[#This Row],[德育]:[文体]])</f>
        <v>83.760499999999993</v>
      </c>
      <c r="J391" s="47">
        <v>8</v>
      </c>
      <c r="K391" s="2">
        <v>26</v>
      </c>
      <c r="L391" s="85">
        <f>表1[[#This Row],[班级
名次]]/表1[[#This Row],[班级
人数]]</f>
        <v>0.30769230769230771</v>
      </c>
      <c r="M391" s="45">
        <v>32</v>
      </c>
      <c r="N391" s="46">
        <v>131</v>
      </c>
      <c r="O391" s="86">
        <f>表1[[#This Row],[专业
名次]]/表1[[#This Row],[专业
人数]]</f>
        <v>0.24427480916030533</v>
      </c>
      <c r="P391" s="56"/>
    </row>
    <row r="392" spans="1:16" ht="17.399999999999999" customHeight="1" x14ac:dyDescent="0.25">
      <c r="A392" s="35">
        <v>388</v>
      </c>
      <c r="B392" s="111" t="s">
        <v>649</v>
      </c>
      <c r="C392" s="89" t="s">
        <v>650</v>
      </c>
      <c r="D392" s="89" t="s">
        <v>643</v>
      </c>
      <c r="E392" s="89" t="s">
        <v>181</v>
      </c>
      <c r="F392" s="90">
        <v>8.1999999999999993</v>
      </c>
      <c r="G392" s="90">
        <v>69.001999999999995</v>
      </c>
      <c r="H392" s="90">
        <v>5.87</v>
      </c>
      <c r="I392" s="84">
        <f>SUM(表1[[#This Row],[德育]:[文体]])</f>
        <v>83.072000000000003</v>
      </c>
      <c r="J392" s="47">
        <v>10</v>
      </c>
      <c r="K392" s="2">
        <v>26</v>
      </c>
      <c r="L392" s="85">
        <f>表1[[#This Row],[班级
名次]]/表1[[#This Row],[班级
人数]]</f>
        <v>0.38461538461538464</v>
      </c>
      <c r="M392" s="45">
        <v>36</v>
      </c>
      <c r="N392" s="46">
        <v>131</v>
      </c>
      <c r="O392" s="86">
        <f>表1[[#This Row],[专业
名次]]/表1[[#This Row],[专业
人数]]</f>
        <v>0.27480916030534353</v>
      </c>
      <c r="P392" s="56"/>
    </row>
    <row r="393" spans="1:16" ht="17.399999999999999" customHeight="1" x14ac:dyDescent="0.25">
      <c r="A393" s="35">
        <v>389</v>
      </c>
      <c r="B393" s="111" t="s">
        <v>651</v>
      </c>
      <c r="C393" s="89" t="s">
        <v>652</v>
      </c>
      <c r="D393" s="89" t="s">
        <v>643</v>
      </c>
      <c r="E393" s="89" t="s">
        <v>181</v>
      </c>
      <c r="F393" s="90">
        <v>8.57</v>
      </c>
      <c r="G393" s="90">
        <v>72.010000000000005</v>
      </c>
      <c r="H393" s="90">
        <v>6.2640000000000002</v>
      </c>
      <c r="I393" s="84">
        <f>SUM(表1[[#This Row],[德育]:[文体]])</f>
        <v>86.844000000000008</v>
      </c>
      <c r="J393" s="47">
        <v>4</v>
      </c>
      <c r="K393" s="2">
        <v>26</v>
      </c>
      <c r="L393" s="85">
        <f>表1[[#This Row],[班级
名次]]/表1[[#This Row],[班级
人数]]</f>
        <v>0.15384615384615385</v>
      </c>
      <c r="M393" s="45">
        <v>11</v>
      </c>
      <c r="N393" s="46">
        <v>131</v>
      </c>
      <c r="O393" s="86">
        <f>表1[[#This Row],[专业
名次]]/表1[[#This Row],[专业
人数]]</f>
        <v>8.3969465648854963E-2</v>
      </c>
      <c r="P393" s="56"/>
    </row>
    <row r="394" spans="1:16" ht="17.399999999999999" customHeight="1" x14ac:dyDescent="0.25">
      <c r="A394" s="35">
        <v>390</v>
      </c>
      <c r="B394" s="111" t="s">
        <v>653</v>
      </c>
      <c r="C394" s="89" t="s">
        <v>654</v>
      </c>
      <c r="D394" s="89" t="s">
        <v>643</v>
      </c>
      <c r="E394" s="89" t="s">
        <v>181</v>
      </c>
      <c r="F394" s="90">
        <v>7.95</v>
      </c>
      <c r="G394" s="90">
        <v>68.694500000000005</v>
      </c>
      <c r="H394" s="90">
        <v>6.3220000000000001</v>
      </c>
      <c r="I394" s="84">
        <f>SUM(表1[[#This Row],[德育]:[文体]])</f>
        <v>82.966500000000011</v>
      </c>
      <c r="J394" s="47">
        <v>12</v>
      </c>
      <c r="K394" s="2">
        <v>26</v>
      </c>
      <c r="L394" s="85">
        <f>表1[[#This Row],[班级
名次]]/表1[[#This Row],[班级
人数]]</f>
        <v>0.46153846153846156</v>
      </c>
      <c r="M394" s="45">
        <v>39</v>
      </c>
      <c r="N394" s="46">
        <v>131</v>
      </c>
      <c r="O394" s="86">
        <f>表1[[#This Row],[专业
名次]]/表1[[#This Row],[专业
人数]]</f>
        <v>0.29770992366412213</v>
      </c>
      <c r="P394" s="56"/>
    </row>
    <row r="395" spans="1:16" ht="17.399999999999999" customHeight="1" x14ac:dyDescent="0.25">
      <c r="A395" s="35">
        <v>391</v>
      </c>
      <c r="B395" s="111" t="s">
        <v>655</v>
      </c>
      <c r="C395" s="89" t="s">
        <v>656</v>
      </c>
      <c r="D395" s="89" t="s">
        <v>643</v>
      </c>
      <c r="E395" s="89" t="s">
        <v>181</v>
      </c>
      <c r="F395" s="90">
        <v>7.74</v>
      </c>
      <c r="G395" s="90">
        <v>54.804499999999997</v>
      </c>
      <c r="H395" s="90">
        <v>4.7080000000000002</v>
      </c>
      <c r="I395" s="84">
        <f>SUM(表1[[#This Row],[德育]:[文体]])</f>
        <v>67.252499999999998</v>
      </c>
      <c r="J395" s="47">
        <v>25</v>
      </c>
      <c r="K395" s="2">
        <v>26</v>
      </c>
      <c r="L395" s="85">
        <f>表1[[#This Row],[班级
名次]]/表1[[#This Row],[班级
人数]]</f>
        <v>0.96153846153846156</v>
      </c>
      <c r="M395" s="45">
        <v>128</v>
      </c>
      <c r="N395" s="46">
        <v>131</v>
      </c>
      <c r="O395" s="86">
        <f>表1[[#This Row],[专业
名次]]/表1[[#This Row],[专业
人数]]</f>
        <v>0.97709923664122134</v>
      </c>
      <c r="P395" s="56"/>
    </row>
    <row r="396" spans="1:16" ht="17.399999999999999" customHeight="1" x14ac:dyDescent="0.25">
      <c r="A396" s="35">
        <v>392</v>
      </c>
      <c r="B396" s="111" t="s">
        <v>657</v>
      </c>
      <c r="C396" s="89" t="s">
        <v>658</v>
      </c>
      <c r="D396" s="89" t="s">
        <v>643</v>
      </c>
      <c r="E396" s="89" t="s">
        <v>181</v>
      </c>
      <c r="F396" s="90">
        <v>7.88</v>
      </c>
      <c r="G396" s="90">
        <v>65.420500000000004</v>
      </c>
      <c r="H396" s="90">
        <v>5.9215</v>
      </c>
      <c r="I396" s="84">
        <f>SUM(表1[[#This Row],[德育]:[文体]])</f>
        <v>79.221999999999994</v>
      </c>
      <c r="J396" s="47">
        <v>17</v>
      </c>
      <c r="K396" s="2">
        <v>26</v>
      </c>
      <c r="L396" s="85">
        <f>表1[[#This Row],[班级
名次]]/表1[[#This Row],[班级
人数]]</f>
        <v>0.65384615384615385</v>
      </c>
      <c r="M396" s="45">
        <v>82</v>
      </c>
      <c r="N396" s="46">
        <v>131</v>
      </c>
      <c r="O396" s="86">
        <f>表1[[#This Row],[专业
名次]]/表1[[#This Row],[专业
人数]]</f>
        <v>0.62595419847328249</v>
      </c>
      <c r="P396" s="56"/>
    </row>
    <row r="397" spans="1:16" ht="17.399999999999999" customHeight="1" x14ac:dyDescent="0.25">
      <c r="A397" s="35">
        <v>393</v>
      </c>
      <c r="B397" s="111" t="s">
        <v>659</v>
      </c>
      <c r="C397" s="89" t="s">
        <v>660</v>
      </c>
      <c r="D397" s="89" t="s">
        <v>643</v>
      </c>
      <c r="E397" s="89" t="s">
        <v>181</v>
      </c>
      <c r="F397" s="90">
        <v>7.93</v>
      </c>
      <c r="G397" s="90">
        <v>65.060500000000005</v>
      </c>
      <c r="H397" s="90">
        <v>5.54</v>
      </c>
      <c r="I397" s="84">
        <f>SUM(表1[[#This Row],[德育]:[文体]])</f>
        <v>78.530500000000004</v>
      </c>
      <c r="J397" s="47">
        <v>21</v>
      </c>
      <c r="K397" s="2">
        <v>26</v>
      </c>
      <c r="L397" s="85">
        <f>表1[[#This Row],[班级
名次]]/表1[[#This Row],[班级
人数]]</f>
        <v>0.80769230769230771</v>
      </c>
      <c r="M397" s="45">
        <v>91</v>
      </c>
      <c r="N397" s="46">
        <v>131</v>
      </c>
      <c r="O397" s="86">
        <f>表1[[#This Row],[专业
名次]]/表1[[#This Row],[专业
人数]]</f>
        <v>0.69465648854961837</v>
      </c>
      <c r="P397" s="56"/>
    </row>
    <row r="398" spans="1:16" ht="17.399999999999999" customHeight="1" x14ac:dyDescent="0.25">
      <c r="A398" s="35">
        <v>394</v>
      </c>
      <c r="B398" s="111" t="s">
        <v>661</v>
      </c>
      <c r="C398" s="89" t="s">
        <v>662</v>
      </c>
      <c r="D398" s="89" t="s">
        <v>643</v>
      </c>
      <c r="E398" s="89" t="s">
        <v>181</v>
      </c>
      <c r="F398" s="90">
        <v>8.17</v>
      </c>
      <c r="G398" s="90">
        <v>66.120999999999995</v>
      </c>
      <c r="H398" s="90">
        <v>5.1589999999999998</v>
      </c>
      <c r="I398" s="84">
        <f>SUM(表1[[#This Row],[德育]:[文体]])</f>
        <v>79.45</v>
      </c>
      <c r="J398" s="47">
        <v>16</v>
      </c>
      <c r="K398" s="2">
        <v>26</v>
      </c>
      <c r="L398" s="85">
        <f>表1[[#This Row],[班级
名次]]/表1[[#This Row],[班级
人数]]</f>
        <v>0.61538461538461542</v>
      </c>
      <c r="M398" s="45">
        <v>79</v>
      </c>
      <c r="N398" s="46">
        <v>131</v>
      </c>
      <c r="O398" s="86">
        <f>表1[[#This Row],[专业
名次]]/表1[[#This Row],[专业
人数]]</f>
        <v>0.60305343511450382</v>
      </c>
      <c r="P398" s="56"/>
    </row>
    <row r="399" spans="1:16" ht="17.399999999999999" customHeight="1" x14ac:dyDescent="0.25">
      <c r="A399" s="35">
        <v>395</v>
      </c>
      <c r="B399" s="111" t="s">
        <v>663</v>
      </c>
      <c r="C399" s="89" t="s">
        <v>664</v>
      </c>
      <c r="D399" s="89" t="s">
        <v>643</v>
      </c>
      <c r="E399" s="89" t="s">
        <v>181</v>
      </c>
      <c r="F399" s="90">
        <v>8.1199999999999992</v>
      </c>
      <c r="G399" s="90">
        <v>68.480999999999995</v>
      </c>
      <c r="H399" s="90">
        <v>6.6349999999999998</v>
      </c>
      <c r="I399" s="84">
        <f>SUM(表1[[#This Row],[德育]:[文体]])</f>
        <v>83.236000000000004</v>
      </c>
      <c r="J399" s="47">
        <v>9</v>
      </c>
      <c r="K399" s="2">
        <v>26</v>
      </c>
      <c r="L399" s="85">
        <f>表1[[#This Row],[班级
名次]]/表1[[#This Row],[班级
人数]]</f>
        <v>0.34615384615384615</v>
      </c>
      <c r="M399" s="45">
        <v>35</v>
      </c>
      <c r="N399" s="46">
        <v>131</v>
      </c>
      <c r="O399" s="86">
        <f>表1[[#This Row],[专业
名次]]/表1[[#This Row],[专业
人数]]</f>
        <v>0.26717557251908397</v>
      </c>
      <c r="P399" s="56"/>
    </row>
    <row r="400" spans="1:16" ht="17.399999999999999" customHeight="1" x14ac:dyDescent="0.25">
      <c r="A400" s="35">
        <v>396</v>
      </c>
      <c r="B400" s="111" t="s">
        <v>665</v>
      </c>
      <c r="C400" s="89" t="s">
        <v>666</v>
      </c>
      <c r="D400" s="89" t="s">
        <v>643</v>
      </c>
      <c r="E400" s="89" t="s">
        <v>181</v>
      </c>
      <c r="F400" s="90">
        <v>8.4700000000000006</v>
      </c>
      <c r="G400" s="90">
        <v>68.177499999999995</v>
      </c>
      <c r="H400" s="90">
        <v>6.3769999999999998</v>
      </c>
      <c r="I400" s="84">
        <f>SUM(表1[[#This Row],[德育]:[文体]])</f>
        <v>83.024499999999989</v>
      </c>
      <c r="J400" s="47">
        <v>11</v>
      </c>
      <c r="K400" s="2">
        <v>26</v>
      </c>
      <c r="L400" s="85">
        <f>表1[[#This Row],[班级
名次]]/表1[[#This Row],[班级
人数]]</f>
        <v>0.42307692307692307</v>
      </c>
      <c r="M400" s="45">
        <v>37</v>
      </c>
      <c r="N400" s="46">
        <v>131</v>
      </c>
      <c r="O400" s="86">
        <f>表1[[#This Row],[专业
名次]]/表1[[#This Row],[专业
人数]]</f>
        <v>0.28244274809160308</v>
      </c>
      <c r="P400" s="56"/>
    </row>
    <row r="401" spans="1:16" ht="17.399999999999999" customHeight="1" x14ac:dyDescent="0.25">
      <c r="A401" s="35">
        <v>397</v>
      </c>
      <c r="B401" s="111" t="s">
        <v>667</v>
      </c>
      <c r="C401" s="89" t="s">
        <v>668</v>
      </c>
      <c r="D401" s="89" t="s">
        <v>643</v>
      </c>
      <c r="E401" s="89" t="s">
        <v>181</v>
      </c>
      <c r="F401" s="90">
        <v>7.94</v>
      </c>
      <c r="G401" s="90">
        <v>65.038499999999999</v>
      </c>
      <c r="H401" s="90">
        <v>5.7229999999999999</v>
      </c>
      <c r="I401" s="84">
        <f>SUM(表1[[#This Row],[德育]:[文体]])</f>
        <v>78.701499999999996</v>
      </c>
      <c r="J401" s="47">
        <v>19</v>
      </c>
      <c r="K401" s="2">
        <v>26</v>
      </c>
      <c r="L401" s="85">
        <f>表1[[#This Row],[班级
名次]]/表1[[#This Row],[班级
人数]]</f>
        <v>0.73076923076923073</v>
      </c>
      <c r="M401" s="45">
        <v>86</v>
      </c>
      <c r="N401" s="46">
        <v>131</v>
      </c>
      <c r="O401" s="86">
        <f>表1[[#This Row],[专业
名次]]/表1[[#This Row],[专业
人数]]</f>
        <v>0.65648854961832059</v>
      </c>
      <c r="P401" s="56"/>
    </row>
    <row r="402" spans="1:16" ht="17.399999999999999" customHeight="1" x14ac:dyDescent="0.25">
      <c r="A402" s="35">
        <v>398</v>
      </c>
      <c r="B402" s="111" t="s">
        <v>669</v>
      </c>
      <c r="C402" s="89" t="s">
        <v>670</v>
      </c>
      <c r="D402" s="89" t="s">
        <v>643</v>
      </c>
      <c r="E402" s="89" t="s">
        <v>181</v>
      </c>
      <c r="F402" s="90">
        <v>8.1</v>
      </c>
      <c r="G402" s="90">
        <v>68.701999999999998</v>
      </c>
      <c r="H402" s="90">
        <v>5.3769999999999998</v>
      </c>
      <c r="I402" s="84">
        <f>SUM(表1[[#This Row],[德育]:[文体]])</f>
        <v>82.178999999999988</v>
      </c>
      <c r="J402" s="47">
        <v>13</v>
      </c>
      <c r="K402" s="2">
        <v>26</v>
      </c>
      <c r="L402" s="85">
        <f>表1[[#This Row],[班级
名次]]/表1[[#This Row],[班级
人数]]</f>
        <v>0.5</v>
      </c>
      <c r="M402" s="45">
        <v>51</v>
      </c>
      <c r="N402" s="46">
        <v>131</v>
      </c>
      <c r="O402" s="86">
        <f>表1[[#This Row],[专业
名次]]/表1[[#This Row],[专业
人数]]</f>
        <v>0.38931297709923662</v>
      </c>
      <c r="P402" s="56"/>
    </row>
    <row r="403" spans="1:16" ht="17.399999999999999" customHeight="1" x14ac:dyDescent="0.25">
      <c r="A403" s="35">
        <v>399</v>
      </c>
      <c r="B403" s="111" t="s">
        <v>671</v>
      </c>
      <c r="C403" s="89" t="s">
        <v>672</v>
      </c>
      <c r="D403" s="89" t="s">
        <v>643</v>
      </c>
      <c r="E403" s="89" t="s">
        <v>181</v>
      </c>
      <c r="F403" s="90">
        <v>8.8800000000000008</v>
      </c>
      <c r="G403" s="90">
        <v>66.742500000000007</v>
      </c>
      <c r="H403" s="90">
        <v>5.4119999999999999</v>
      </c>
      <c r="I403" s="84">
        <f>SUM(表1[[#This Row],[德育]:[文体]])</f>
        <v>81.034500000000008</v>
      </c>
      <c r="J403" s="47">
        <v>14</v>
      </c>
      <c r="K403" s="2">
        <v>26</v>
      </c>
      <c r="L403" s="85">
        <f>表1[[#This Row],[班级
名次]]/表1[[#This Row],[班级
人数]]</f>
        <v>0.53846153846153844</v>
      </c>
      <c r="M403" s="45">
        <v>65</v>
      </c>
      <c r="N403" s="46">
        <v>131</v>
      </c>
      <c r="O403" s="86">
        <f>表1[[#This Row],[专业
名次]]/表1[[#This Row],[专业
人数]]</f>
        <v>0.49618320610687022</v>
      </c>
      <c r="P403" s="56"/>
    </row>
    <row r="404" spans="1:16" ht="17.399999999999999" customHeight="1" x14ac:dyDescent="0.25">
      <c r="A404" s="35">
        <v>400</v>
      </c>
      <c r="B404" s="111" t="s">
        <v>673</v>
      </c>
      <c r="C404" s="89" t="s">
        <v>50</v>
      </c>
      <c r="D404" s="89" t="s">
        <v>643</v>
      </c>
      <c r="E404" s="89" t="s">
        <v>181</v>
      </c>
      <c r="F404" s="90">
        <v>9.35</v>
      </c>
      <c r="G404" s="90">
        <v>73.227999999999994</v>
      </c>
      <c r="H404" s="90">
        <v>6.7729999999999997</v>
      </c>
      <c r="I404" s="84">
        <f>SUM(表1[[#This Row],[德育]:[文体]])</f>
        <v>89.350999999999985</v>
      </c>
      <c r="J404" s="47">
        <v>2</v>
      </c>
      <c r="K404" s="2">
        <v>26</v>
      </c>
      <c r="L404" s="85">
        <f>表1[[#This Row],[班级
名次]]/表1[[#This Row],[班级
人数]]</f>
        <v>7.6923076923076927E-2</v>
      </c>
      <c r="M404" s="45">
        <v>2</v>
      </c>
      <c r="N404" s="46">
        <v>131</v>
      </c>
      <c r="O404" s="86">
        <f>表1[[#This Row],[专业
名次]]/表1[[#This Row],[专业
人数]]</f>
        <v>1.5267175572519083E-2</v>
      </c>
      <c r="P404" s="56"/>
    </row>
    <row r="405" spans="1:16" ht="17.399999999999999" customHeight="1" x14ac:dyDescent="0.25">
      <c r="A405" s="35">
        <v>401</v>
      </c>
      <c r="B405" s="111" t="s">
        <v>674</v>
      </c>
      <c r="C405" s="89" t="s">
        <v>168</v>
      </c>
      <c r="D405" s="89" t="s">
        <v>643</v>
      </c>
      <c r="E405" s="89" t="s">
        <v>181</v>
      </c>
      <c r="F405" s="90">
        <v>8.7899999999999991</v>
      </c>
      <c r="G405" s="90">
        <v>69.641000000000005</v>
      </c>
      <c r="H405" s="90">
        <v>6.2279999999999998</v>
      </c>
      <c r="I405" s="84">
        <f>SUM(表1[[#This Row],[德育]:[文体]])</f>
        <v>84.659000000000006</v>
      </c>
      <c r="J405" s="47">
        <v>6</v>
      </c>
      <c r="K405" s="2">
        <v>26</v>
      </c>
      <c r="L405" s="85">
        <f>表1[[#This Row],[班级
名次]]/表1[[#This Row],[班级
人数]]</f>
        <v>0.23076923076923078</v>
      </c>
      <c r="M405" s="45">
        <v>18</v>
      </c>
      <c r="N405" s="46">
        <v>131</v>
      </c>
      <c r="O405" s="86">
        <f>表1[[#This Row],[专业
名次]]/表1[[#This Row],[专业
人数]]</f>
        <v>0.13740458015267176</v>
      </c>
      <c r="P405" s="56"/>
    </row>
    <row r="406" spans="1:16" ht="17.399999999999999" customHeight="1" x14ac:dyDescent="0.25">
      <c r="A406" s="35">
        <v>402</v>
      </c>
      <c r="B406" s="111" t="s">
        <v>675</v>
      </c>
      <c r="C406" s="89" t="s">
        <v>325</v>
      </c>
      <c r="D406" s="89" t="s">
        <v>643</v>
      </c>
      <c r="E406" s="89" t="s">
        <v>181</v>
      </c>
      <c r="F406" s="90">
        <v>8.1300000000000008</v>
      </c>
      <c r="G406" s="90">
        <v>64.643000000000001</v>
      </c>
      <c r="H406" s="90">
        <v>6.4039999999999999</v>
      </c>
      <c r="I406" s="84">
        <f>SUM(表1[[#This Row],[德育]:[文体]])</f>
        <v>79.176999999999992</v>
      </c>
      <c r="J406" s="47">
        <v>18</v>
      </c>
      <c r="K406" s="2">
        <v>26</v>
      </c>
      <c r="L406" s="85">
        <f>表1[[#This Row],[班级
名次]]/表1[[#This Row],[班级
人数]]</f>
        <v>0.69230769230769229</v>
      </c>
      <c r="M406" s="45">
        <v>83</v>
      </c>
      <c r="N406" s="46">
        <v>131</v>
      </c>
      <c r="O406" s="86">
        <f>表1[[#This Row],[专业
名次]]/表1[[#This Row],[专业
人数]]</f>
        <v>0.63358778625954193</v>
      </c>
      <c r="P406" s="56"/>
    </row>
    <row r="407" spans="1:16" ht="17.399999999999999" customHeight="1" x14ac:dyDescent="0.25">
      <c r="A407" s="35">
        <v>403</v>
      </c>
      <c r="B407" s="111" t="s">
        <v>676</v>
      </c>
      <c r="C407" s="89" t="s">
        <v>70</v>
      </c>
      <c r="D407" s="89" t="s">
        <v>643</v>
      </c>
      <c r="E407" s="89" t="s">
        <v>181</v>
      </c>
      <c r="F407" s="90">
        <v>8.6910000000000007</v>
      </c>
      <c r="G407" s="90">
        <v>72.903999999999996</v>
      </c>
      <c r="H407" s="90">
        <v>7.6159999999999997</v>
      </c>
      <c r="I407" s="84">
        <f>SUM(表1[[#This Row],[德育]:[文体]])</f>
        <v>89.210999999999999</v>
      </c>
      <c r="J407" s="47">
        <v>3</v>
      </c>
      <c r="K407" s="2">
        <v>26</v>
      </c>
      <c r="L407" s="85">
        <f>表1[[#This Row],[班级
名次]]/表1[[#This Row],[班级
人数]]</f>
        <v>0.11538461538461539</v>
      </c>
      <c r="M407" s="45">
        <v>3</v>
      </c>
      <c r="N407" s="46">
        <v>131</v>
      </c>
      <c r="O407" s="86">
        <f>表1[[#This Row],[专业
名次]]/表1[[#This Row],[专业
人数]]</f>
        <v>2.2900763358778626E-2</v>
      </c>
      <c r="P407" s="56"/>
    </row>
    <row r="408" spans="1:16" ht="17.399999999999999" customHeight="1" x14ac:dyDescent="0.25">
      <c r="A408" s="35">
        <v>404</v>
      </c>
      <c r="B408" s="111" t="s">
        <v>677</v>
      </c>
      <c r="C408" s="89" t="s">
        <v>66</v>
      </c>
      <c r="D408" s="89" t="s">
        <v>643</v>
      </c>
      <c r="E408" s="89" t="s">
        <v>181</v>
      </c>
      <c r="F408" s="90">
        <v>8.73</v>
      </c>
      <c r="G408" s="90">
        <v>74.231999999999999</v>
      </c>
      <c r="H408" s="90">
        <v>6.72</v>
      </c>
      <c r="I408" s="84">
        <f>SUM(表1[[#This Row],[德育]:[文体]])</f>
        <v>89.682000000000002</v>
      </c>
      <c r="J408" s="47">
        <v>1</v>
      </c>
      <c r="K408" s="2">
        <v>26</v>
      </c>
      <c r="L408" s="85">
        <f>表1[[#This Row],[班级
名次]]/表1[[#This Row],[班级
人数]]</f>
        <v>3.8461538461538464E-2</v>
      </c>
      <c r="M408" s="45">
        <v>1</v>
      </c>
      <c r="N408" s="46">
        <v>131</v>
      </c>
      <c r="O408" s="86">
        <f>表1[[#This Row],[专业
名次]]/表1[[#This Row],[专业
人数]]</f>
        <v>7.6335877862595417E-3</v>
      </c>
      <c r="P408" s="56"/>
    </row>
    <row r="409" spans="1:16" ht="17.399999999999999" customHeight="1" x14ac:dyDescent="0.25">
      <c r="A409" s="35">
        <v>405</v>
      </c>
      <c r="B409" s="111" t="s">
        <v>678</v>
      </c>
      <c r="C409" s="89" t="s">
        <v>679</v>
      </c>
      <c r="D409" s="89" t="s">
        <v>643</v>
      </c>
      <c r="E409" s="89" t="s">
        <v>181</v>
      </c>
      <c r="F409" s="90">
        <v>7.18</v>
      </c>
      <c r="G409" s="90">
        <v>60.015500000000003</v>
      </c>
      <c r="H409" s="90">
        <v>6.0250000000000004</v>
      </c>
      <c r="I409" s="84">
        <f>SUM(表1[[#This Row],[德育]:[文体]])</f>
        <v>73.220500000000015</v>
      </c>
      <c r="J409" s="47">
        <v>24</v>
      </c>
      <c r="K409" s="2">
        <v>26</v>
      </c>
      <c r="L409" s="85">
        <f>表1[[#This Row],[班级
名次]]/表1[[#This Row],[班级
人数]]</f>
        <v>0.92307692307692313</v>
      </c>
      <c r="M409" s="45">
        <v>119</v>
      </c>
      <c r="N409" s="46">
        <v>131</v>
      </c>
      <c r="O409" s="86">
        <f>表1[[#This Row],[专业
名次]]/表1[[#This Row],[专业
人数]]</f>
        <v>0.90839694656488545</v>
      </c>
      <c r="P409" s="56"/>
    </row>
    <row r="410" spans="1:16" ht="17.399999999999999" customHeight="1" x14ac:dyDescent="0.25">
      <c r="A410" s="35">
        <v>406</v>
      </c>
      <c r="B410" s="111">
        <v>2019010364</v>
      </c>
      <c r="C410" s="89" t="s">
        <v>680</v>
      </c>
      <c r="D410" s="89" t="s">
        <v>643</v>
      </c>
      <c r="E410" s="89" t="s">
        <v>181</v>
      </c>
      <c r="F410" s="90">
        <v>7.82</v>
      </c>
      <c r="G410" s="90">
        <v>64.986999999999995</v>
      </c>
      <c r="H410" s="90">
        <v>5.7839999999999998</v>
      </c>
      <c r="I410" s="84">
        <f>SUM(表1[[#This Row],[德育]:[文体]])</f>
        <v>78.590999999999994</v>
      </c>
      <c r="J410" s="47">
        <v>20</v>
      </c>
      <c r="K410" s="2">
        <v>26</v>
      </c>
      <c r="L410" s="85">
        <f>表1[[#This Row],[班级
名次]]/表1[[#This Row],[班级
人数]]</f>
        <v>0.76923076923076927</v>
      </c>
      <c r="M410" s="45">
        <v>89</v>
      </c>
      <c r="N410" s="46">
        <v>131</v>
      </c>
      <c r="O410" s="86">
        <f>表1[[#This Row],[专业
名次]]/表1[[#This Row],[专业
人数]]</f>
        <v>0.67938931297709926</v>
      </c>
      <c r="P410" s="56"/>
    </row>
    <row r="411" spans="1:16" ht="17.399999999999999" customHeight="1" x14ac:dyDescent="0.25">
      <c r="A411" s="35">
        <v>407</v>
      </c>
      <c r="B411" s="111" t="s">
        <v>681</v>
      </c>
      <c r="C411" s="89" t="s">
        <v>682</v>
      </c>
      <c r="D411" s="89" t="s">
        <v>643</v>
      </c>
      <c r="E411" s="89" t="s">
        <v>181</v>
      </c>
      <c r="F411" s="90">
        <v>7.78</v>
      </c>
      <c r="G411" s="90">
        <v>64.764499999999998</v>
      </c>
      <c r="H411" s="90">
        <v>5.2050000000000001</v>
      </c>
      <c r="I411" s="84">
        <f>SUM(表1[[#This Row],[德育]:[文体]])</f>
        <v>77.749499999999998</v>
      </c>
      <c r="J411" s="47">
        <v>22</v>
      </c>
      <c r="K411" s="2">
        <v>26</v>
      </c>
      <c r="L411" s="85">
        <f>表1[[#This Row],[班级
名次]]/表1[[#This Row],[班级
人数]]</f>
        <v>0.84615384615384615</v>
      </c>
      <c r="M411" s="45">
        <v>97</v>
      </c>
      <c r="N411" s="46">
        <v>131</v>
      </c>
      <c r="O411" s="86">
        <f>表1[[#This Row],[专业
名次]]/表1[[#This Row],[专业
人数]]</f>
        <v>0.74045801526717558</v>
      </c>
      <c r="P411" s="56"/>
    </row>
    <row r="412" spans="1:16" ht="17.399999999999999" customHeight="1" x14ac:dyDescent="0.25">
      <c r="A412" s="35">
        <v>408</v>
      </c>
      <c r="B412" s="111" t="s">
        <v>683</v>
      </c>
      <c r="C412" s="89" t="s">
        <v>684</v>
      </c>
      <c r="D412" s="89" t="s">
        <v>643</v>
      </c>
      <c r="E412" s="89" t="s">
        <v>181</v>
      </c>
      <c r="F412" s="90">
        <v>8.76</v>
      </c>
      <c r="G412" s="90">
        <v>70.784000000000006</v>
      </c>
      <c r="H412" s="90">
        <v>5.6970000000000001</v>
      </c>
      <c r="I412" s="84">
        <f>SUM(表1[[#This Row],[德育]:[文体]])</f>
        <v>85.241000000000014</v>
      </c>
      <c r="J412" s="47">
        <v>5</v>
      </c>
      <c r="K412" s="2">
        <v>26</v>
      </c>
      <c r="L412" s="85">
        <f>表1[[#This Row],[班级
名次]]/表1[[#This Row],[班级
人数]]</f>
        <v>0.19230769230769232</v>
      </c>
      <c r="M412" s="45">
        <v>14</v>
      </c>
      <c r="N412" s="46">
        <v>131</v>
      </c>
      <c r="O412" s="86">
        <f>表1[[#This Row],[专业
名次]]/表1[[#This Row],[专业
人数]]</f>
        <v>0.10687022900763359</v>
      </c>
      <c r="P412" s="56"/>
    </row>
    <row r="413" spans="1:16" ht="17.399999999999999" customHeight="1" x14ac:dyDescent="0.25">
      <c r="A413" s="35">
        <v>409</v>
      </c>
      <c r="B413" s="111" t="s">
        <v>685</v>
      </c>
      <c r="C413" s="89" t="s">
        <v>167</v>
      </c>
      <c r="D413" s="89" t="s">
        <v>643</v>
      </c>
      <c r="E413" s="89" t="s">
        <v>181</v>
      </c>
      <c r="F413" s="90">
        <v>9.06</v>
      </c>
      <c r="G413" s="90">
        <v>68.102000000000004</v>
      </c>
      <c r="H413" s="90">
        <v>7.1079999999999997</v>
      </c>
      <c r="I413" s="84">
        <f>SUM(表1[[#This Row],[德育]:[文体]])</f>
        <v>84.27000000000001</v>
      </c>
      <c r="J413" s="47">
        <v>7</v>
      </c>
      <c r="K413" s="2">
        <v>26</v>
      </c>
      <c r="L413" s="85">
        <f>表1[[#This Row],[班级
名次]]/表1[[#This Row],[班级
人数]]</f>
        <v>0.26923076923076922</v>
      </c>
      <c r="M413" s="45">
        <v>25</v>
      </c>
      <c r="N413" s="46">
        <v>131</v>
      </c>
      <c r="O413" s="86">
        <f>表1[[#This Row],[专业
名次]]/表1[[#This Row],[专业
人数]]</f>
        <v>0.19083969465648856</v>
      </c>
      <c r="P413" s="56"/>
    </row>
    <row r="414" spans="1:16" ht="17.399999999999999" customHeight="1" x14ac:dyDescent="0.25">
      <c r="A414" s="35">
        <v>410</v>
      </c>
      <c r="B414" s="111" t="s">
        <v>686</v>
      </c>
      <c r="C414" s="89" t="s">
        <v>687</v>
      </c>
      <c r="D414" s="89" t="s">
        <v>643</v>
      </c>
      <c r="E414" s="89" t="s">
        <v>181</v>
      </c>
      <c r="F414" s="90">
        <v>7.99</v>
      </c>
      <c r="G414" s="90">
        <v>66.451499999999996</v>
      </c>
      <c r="H414" s="90">
        <v>5.0880000000000001</v>
      </c>
      <c r="I414" s="84">
        <f>SUM(表1[[#This Row],[德育]:[文体]])</f>
        <v>79.529499999999985</v>
      </c>
      <c r="J414" s="47">
        <v>15</v>
      </c>
      <c r="K414" s="2">
        <v>26</v>
      </c>
      <c r="L414" s="85">
        <f>表1[[#This Row],[班级
名次]]/表1[[#This Row],[班级
人数]]</f>
        <v>0.57692307692307687</v>
      </c>
      <c r="M414" s="45">
        <v>78</v>
      </c>
      <c r="N414" s="46">
        <v>131</v>
      </c>
      <c r="O414" s="86">
        <f>表1[[#This Row],[专业
名次]]/表1[[#This Row],[专业
人数]]</f>
        <v>0.59541984732824427</v>
      </c>
      <c r="P414" s="56"/>
    </row>
    <row r="415" spans="1:16" ht="17.399999999999999" customHeight="1" x14ac:dyDescent="0.25">
      <c r="A415" s="35">
        <v>411</v>
      </c>
      <c r="B415" s="111" t="s">
        <v>688</v>
      </c>
      <c r="C415" s="89" t="s">
        <v>689</v>
      </c>
      <c r="D415" s="89" t="s">
        <v>643</v>
      </c>
      <c r="E415" s="89" t="s">
        <v>181</v>
      </c>
      <c r="F415" s="90">
        <v>7.98</v>
      </c>
      <c r="G415" s="90">
        <v>61.478499999999997</v>
      </c>
      <c r="H415" s="90">
        <v>6.0374999999999996</v>
      </c>
      <c r="I415" s="84">
        <f>SUM(表1[[#This Row],[德育]:[文体]])</f>
        <v>75.495999999999995</v>
      </c>
      <c r="J415" s="47">
        <v>23</v>
      </c>
      <c r="K415" s="2">
        <v>26</v>
      </c>
      <c r="L415" s="85">
        <f>表1[[#This Row],[班级
名次]]/表1[[#This Row],[班级
人数]]</f>
        <v>0.88461538461538458</v>
      </c>
      <c r="M415" s="45">
        <v>114</v>
      </c>
      <c r="N415" s="46">
        <v>131</v>
      </c>
      <c r="O415" s="86">
        <f>表1[[#This Row],[专业
名次]]/表1[[#This Row],[专业
人数]]</f>
        <v>0.87022900763358779</v>
      </c>
      <c r="P415" s="56"/>
    </row>
    <row r="416" spans="1:16" ht="17.399999999999999" customHeight="1" x14ac:dyDescent="0.25">
      <c r="A416" s="35">
        <v>412</v>
      </c>
      <c r="B416" s="111">
        <v>2019010371</v>
      </c>
      <c r="C416" s="89" t="s">
        <v>690</v>
      </c>
      <c r="D416" s="89" t="s">
        <v>643</v>
      </c>
      <c r="E416" s="89" t="s">
        <v>183</v>
      </c>
      <c r="F416" s="90">
        <v>8.39</v>
      </c>
      <c r="G416" s="90">
        <v>66.944500000000005</v>
      </c>
      <c r="H416" s="90">
        <v>5.2439999999999998</v>
      </c>
      <c r="I416" s="84">
        <f>SUM(表1[[#This Row],[德育]:[文体]])</f>
        <v>80.578500000000005</v>
      </c>
      <c r="J416" s="47">
        <v>12</v>
      </c>
      <c r="K416" s="2">
        <v>25</v>
      </c>
      <c r="L416" s="85">
        <f>表1[[#This Row],[班级
名次]]/表1[[#This Row],[班级
人数]]</f>
        <v>0.48</v>
      </c>
      <c r="M416" s="45">
        <v>69</v>
      </c>
      <c r="N416" s="46">
        <v>131</v>
      </c>
      <c r="O416" s="86">
        <f>表1[[#This Row],[专业
名次]]/表1[[#This Row],[专业
人数]]</f>
        <v>0.52671755725190839</v>
      </c>
      <c r="P416" s="56"/>
    </row>
    <row r="417" spans="1:16" ht="17.399999999999999" customHeight="1" x14ac:dyDescent="0.25">
      <c r="A417" s="35">
        <v>413</v>
      </c>
      <c r="B417" s="111">
        <v>2019010372</v>
      </c>
      <c r="C417" s="89" t="s">
        <v>691</v>
      </c>
      <c r="D417" s="89" t="s">
        <v>643</v>
      </c>
      <c r="E417" s="89" t="s">
        <v>183</v>
      </c>
      <c r="F417" s="90">
        <v>7.94</v>
      </c>
      <c r="G417" s="90">
        <v>60.121499999999997</v>
      </c>
      <c r="H417" s="90">
        <v>4.3380000000000001</v>
      </c>
      <c r="I417" s="84">
        <f>SUM(表1[[#This Row],[德育]:[文体]])</f>
        <v>72.399499999999989</v>
      </c>
      <c r="J417" s="47">
        <v>24</v>
      </c>
      <c r="K417" s="2">
        <v>25</v>
      </c>
      <c r="L417" s="85">
        <f>表1[[#This Row],[班级
名次]]/表1[[#This Row],[班级
人数]]</f>
        <v>0.96</v>
      </c>
      <c r="M417" s="45">
        <v>120</v>
      </c>
      <c r="N417" s="46">
        <v>131</v>
      </c>
      <c r="O417" s="86">
        <f>表1[[#This Row],[专业
名次]]/表1[[#This Row],[专业
人数]]</f>
        <v>0.91603053435114501</v>
      </c>
      <c r="P417" s="56"/>
    </row>
    <row r="418" spans="1:16" ht="17.399999999999999" customHeight="1" x14ac:dyDescent="0.25">
      <c r="A418" s="35">
        <v>414</v>
      </c>
      <c r="B418" s="111">
        <v>2019010373</v>
      </c>
      <c r="C418" s="89" t="s">
        <v>692</v>
      </c>
      <c r="D418" s="89" t="s">
        <v>643</v>
      </c>
      <c r="E418" s="89" t="s">
        <v>183</v>
      </c>
      <c r="F418" s="90">
        <v>7.72</v>
      </c>
      <c r="G418" s="90">
        <v>67.426000000000002</v>
      </c>
      <c r="H418" s="90">
        <v>4.4359999999999999</v>
      </c>
      <c r="I418" s="84">
        <f>SUM(表1[[#This Row],[德育]:[文体]])</f>
        <v>79.581999999999994</v>
      </c>
      <c r="J418" s="47">
        <v>15</v>
      </c>
      <c r="K418" s="2">
        <v>25</v>
      </c>
      <c r="L418" s="85">
        <f>表1[[#This Row],[班级
名次]]/表1[[#This Row],[班级
人数]]</f>
        <v>0.6</v>
      </c>
      <c r="M418" s="45">
        <v>76</v>
      </c>
      <c r="N418" s="46">
        <v>131</v>
      </c>
      <c r="O418" s="86">
        <f>表1[[#This Row],[专业
名次]]/表1[[#This Row],[专业
人数]]</f>
        <v>0.58015267175572516</v>
      </c>
      <c r="P418" s="56"/>
    </row>
    <row r="419" spans="1:16" ht="17.399999999999999" customHeight="1" x14ac:dyDescent="0.25">
      <c r="A419" s="35">
        <v>415</v>
      </c>
      <c r="B419" s="111">
        <v>2019010374</v>
      </c>
      <c r="C419" s="89" t="s">
        <v>693</v>
      </c>
      <c r="D419" s="89" t="s">
        <v>643</v>
      </c>
      <c r="E419" s="89" t="s">
        <v>183</v>
      </c>
      <c r="F419" s="90">
        <v>7.89</v>
      </c>
      <c r="G419" s="90">
        <v>68.679000000000002</v>
      </c>
      <c r="H419" s="90">
        <v>5.9109999999999996</v>
      </c>
      <c r="I419" s="84">
        <f>SUM(表1[[#This Row],[德育]:[文体]])</f>
        <v>82.48</v>
      </c>
      <c r="J419" s="47">
        <v>7</v>
      </c>
      <c r="K419" s="2">
        <v>25</v>
      </c>
      <c r="L419" s="85">
        <f>表1[[#This Row],[班级
名次]]/表1[[#This Row],[班级
人数]]</f>
        <v>0.28000000000000003</v>
      </c>
      <c r="M419" s="45">
        <v>46</v>
      </c>
      <c r="N419" s="46">
        <v>131</v>
      </c>
      <c r="O419" s="86">
        <f>表1[[#This Row],[专业
名次]]/表1[[#This Row],[专业
人数]]</f>
        <v>0.35114503816793891</v>
      </c>
      <c r="P419" s="56"/>
    </row>
    <row r="420" spans="1:16" ht="17.399999999999999" customHeight="1" x14ac:dyDescent="0.25">
      <c r="A420" s="35">
        <v>416</v>
      </c>
      <c r="B420" s="111">
        <v>2019010375</v>
      </c>
      <c r="C420" s="89" t="s">
        <v>170</v>
      </c>
      <c r="D420" s="89" t="s">
        <v>643</v>
      </c>
      <c r="E420" s="89" t="s">
        <v>183</v>
      </c>
      <c r="F420" s="90">
        <v>9.34</v>
      </c>
      <c r="G420" s="90">
        <v>69.329499999999996</v>
      </c>
      <c r="H420" s="90">
        <v>5.0214999999999996</v>
      </c>
      <c r="I420" s="84">
        <f>SUM(表1[[#This Row],[德育]:[文体]])</f>
        <v>83.691000000000003</v>
      </c>
      <c r="J420" s="47">
        <v>3</v>
      </c>
      <c r="K420" s="2">
        <v>25</v>
      </c>
      <c r="L420" s="85">
        <f>表1[[#This Row],[班级
名次]]/表1[[#This Row],[班级
人数]]</f>
        <v>0.12</v>
      </c>
      <c r="M420" s="45">
        <v>34</v>
      </c>
      <c r="N420" s="46">
        <v>131</v>
      </c>
      <c r="O420" s="86">
        <f>表1[[#This Row],[专业
名次]]/表1[[#This Row],[专业
人数]]</f>
        <v>0.25954198473282442</v>
      </c>
      <c r="P420" s="56"/>
    </row>
    <row r="421" spans="1:16" ht="17.399999999999999" customHeight="1" x14ac:dyDescent="0.25">
      <c r="A421" s="35">
        <v>417</v>
      </c>
      <c r="B421" s="111">
        <v>2019010376</v>
      </c>
      <c r="C421" s="89" t="s">
        <v>694</v>
      </c>
      <c r="D421" s="89" t="s">
        <v>643</v>
      </c>
      <c r="E421" s="89" t="s">
        <v>183</v>
      </c>
      <c r="F421" s="90">
        <v>7.89</v>
      </c>
      <c r="G421" s="90">
        <v>66.359499999999997</v>
      </c>
      <c r="H421" s="90">
        <v>5.89</v>
      </c>
      <c r="I421" s="84">
        <f>SUM(表1[[#This Row],[德育]:[文体]])</f>
        <v>80.139499999999998</v>
      </c>
      <c r="J421" s="47">
        <v>14</v>
      </c>
      <c r="K421" s="2">
        <v>25</v>
      </c>
      <c r="L421" s="85">
        <f>表1[[#This Row],[班级
名次]]/表1[[#This Row],[班级
人数]]</f>
        <v>0.56000000000000005</v>
      </c>
      <c r="M421" s="45">
        <v>71</v>
      </c>
      <c r="N421" s="46">
        <v>131</v>
      </c>
      <c r="O421" s="86">
        <f>表1[[#This Row],[专业
名次]]/表1[[#This Row],[专业
人数]]</f>
        <v>0.5419847328244275</v>
      </c>
      <c r="P421" s="56"/>
    </row>
    <row r="422" spans="1:16" ht="17.399999999999999" customHeight="1" x14ac:dyDescent="0.25">
      <c r="A422" s="35">
        <v>418</v>
      </c>
      <c r="B422" s="111">
        <v>2019010377</v>
      </c>
      <c r="C422" s="89" t="s">
        <v>695</v>
      </c>
      <c r="D422" s="89" t="s">
        <v>643</v>
      </c>
      <c r="E422" s="89" t="s">
        <v>183</v>
      </c>
      <c r="F422" s="90">
        <v>8.2899999999999991</v>
      </c>
      <c r="G422" s="90">
        <v>59.131500000000003</v>
      </c>
      <c r="H422" s="90">
        <v>4.9000000000000004</v>
      </c>
      <c r="I422" s="84">
        <f>SUM(表1[[#This Row],[德育]:[文体]])</f>
        <v>72.321500000000015</v>
      </c>
      <c r="J422" s="47">
        <v>25</v>
      </c>
      <c r="K422" s="2">
        <v>25</v>
      </c>
      <c r="L422" s="85">
        <f>表1[[#This Row],[班级
名次]]/表1[[#This Row],[班级
人数]]</f>
        <v>1</v>
      </c>
      <c r="M422" s="45">
        <v>121</v>
      </c>
      <c r="N422" s="46">
        <v>131</v>
      </c>
      <c r="O422" s="86">
        <f>表1[[#This Row],[专业
名次]]/表1[[#This Row],[专业
人数]]</f>
        <v>0.92366412213740456</v>
      </c>
      <c r="P422" s="56"/>
    </row>
    <row r="423" spans="1:16" ht="17.399999999999999" customHeight="1" x14ac:dyDescent="0.25">
      <c r="A423" s="35">
        <v>419</v>
      </c>
      <c r="B423" s="111">
        <v>2019010378</v>
      </c>
      <c r="C423" s="89" t="s">
        <v>696</v>
      </c>
      <c r="D423" s="89" t="s">
        <v>643</v>
      </c>
      <c r="E423" s="89" t="s">
        <v>183</v>
      </c>
      <c r="F423" s="90">
        <v>8.74</v>
      </c>
      <c r="G423" s="90">
        <v>68.330500000000001</v>
      </c>
      <c r="H423" s="90">
        <v>5.4889999999999999</v>
      </c>
      <c r="I423" s="84">
        <f>SUM(表1[[#This Row],[德育]:[文体]])</f>
        <v>82.5595</v>
      </c>
      <c r="J423" s="47">
        <v>6</v>
      </c>
      <c r="K423" s="2">
        <v>25</v>
      </c>
      <c r="L423" s="85">
        <f>表1[[#This Row],[班级
名次]]/表1[[#This Row],[班级
人数]]</f>
        <v>0.24</v>
      </c>
      <c r="M423" s="45">
        <v>45</v>
      </c>
      <c r="N423" s="46">
        <v>131</v>
      </c>
      <c r="O423" s="86">
        <f>表1[[#This Row],[专业
名次]]/表1[[#This Row],[专业
人数]]</f>
        <v>0.34351145038167941</v>
      </c>
      <c r="P423" s="56"/>
    </row>
    <row r="424" spans="1:16" ht="17.399999999999999" customHeight="1" x14ac:dyDescent="0.25">
      <c r="A424" s="35">
        <v>420</v>
      </c>
      <c r="B424" s="111">
        <v>2019010379</v>
      </c>
      <c r="C424" s="89" t="s">
        <v>697</v>
      </c>
      <c r="D424" s="89" t="s">
        <v>643</v>
      </c>
      <c r="E424" s="89" t="s">
        <v>183</v>
      </c>
      <c r="F424" s="90">
        <v>8.44</v>
      </c>
      <c r="G424" s="90">
        <v>66.457999999999998</v>
      </c>
      <c r="H424" s="90">
        <v>5.3209999999999997</v>
      </c>
      <c r="I424" s="84">
        <f>SUM(表1[[#This Row],[德育]:[文体]])</f>
        <v>80.218999999999994</v>
      </c>
      <c r="J424" s="47">
        <v>13</v>
      </c>
      <c r="K424" s="2">
        <v>25</v>
      </c>
      <c r="L424" s="85">
        <f>表1[[#This Row],[班级
名次]]/表1[[#This Row],[班级
人数]]</f>
        <v>0.52</v>
      </c>
      <c r="M424" s="45">
        <v>70</v>
      </c>
      <c r="N424" s="46">
        <v>131</v>
      </c>
      <c r="O424" s="86">
        <f>表1[[#This Row],[专业
名次]]/表1[[#This Row],[专业
人数]]</f>
        <v>0.53435114503816794</v>
      </c>
      <c r="P424" s="56"/>
    </row>
    <row r="425" spans="1:16" ht="17.399999999999999" customHeight="1" x14ac:dyDescent="0.25">
      <c r="A425" s="35">
        <v>421</v>
      </c>
      <c r="B425" s="111">
        <v>2019010380</v>
      </c>
      <c r="C425" s="89" t="s">
        <v>698</v>
      </c>
      <c r="D425" s="89" t="s">
        <v>643</v>
      </c>
      <c r="E425" s="89" t="s">
        <v>183</v>
      </c>
      <c r="F425" s="90">
        <v>8.07</v>
      </c>
      <c r="G425" s="90">
        <v>64.057000000000002</v>
      </c>
      <c r="H425" s="90">
        <v>4.8933999999999997</v>
      </c>
      <c r="I425" s="84">
        <f>SUM(表1[[#This Row],[德育]:[文体]])</f>
        <v>77.020400000000009</v>
      </c>
      <c r="J425" s="47">
        <v>18</v>
      </c>
      <c r="K425" s="2">
        <v>25</v>
      </c>
      <c r="L425" s="85">
        <f>表1[[#This Row],[班级
名次]]/表1[[#This Row],[班级
人数]]</f>
        <v>0.72</v>
      </c>
      <c r="M425" s="45">
        <v>105</v>
      </c>
      <c r="N425" s="46">
        <v>131</v>
      </c>
      <c r="O425" s="86">
        <f>表1[[#This Row],[专业
名次]]/表1[[#This Row],[专业
人数]]</f>
        <v>0.80152671755725191</v>
      </c>
      <c r="P425" s="56"/>
    </row>
    <row r="426" spans="1:16" ht="17.399999999999999" customHeight="1" x14ac:dyDescent="0.25">
      <c r="A426" s="35">
        <v>422</v>
      </c>
      <c r="B426" s="111">
        <v>2019010381</v>
      </c>
      <c r="C426" s="89" t="s">
        <v>699</v>
      </c>
      <c r="D426" s="89" t="s">
        <v>643</v>
      </c>
      <c r="E426" s="89" t="s">
        <v>183</v>
      </c>
      <c r="F426" s="90">
        <v>7.99</v>
      </c>
      <c r="G426" s="90">
        <v>63.447000000000003</v>
      </c>
      <c r="H426" s="90">
        <v>5.5045000000000002</v>
      </c>
      <c r="I426" s="84">
        <f>SUM(表1[[#This Row],[德育]:[文体]])</f>
        <v>76.941499999999991</v>
      </c>
      <c r="J426" s="47">
        <v>19</v>
      </c>
      <c r="K426" s="2">
        <v>25</v>
      </c>
      <c r="L426" s="85">
        <f>表1[[#This Row],[班级
名次]]/表1[[#This Row],[班级
人数]]</f>
        <v>0.76</v>
      </c>
      <c r="M426" s="45">
        <v>106</v>
      </c>
      <c r="N426" s="46">
        <v>131</v>
      </c>
      <c r="O426" s="86">
        <f>表1[[#This Row],[专业
名次]]/表1[[#This Row],[专业
人数]]</f>
        <v>0.80916030534351147</v>
      </c>
      <c r="P426" s="56"/>
    </row>
    <row r="427" spans="1:16" ht="17.399999999999999" customHeight="1" x14ac:dyDescent="0.25">
      <c r="A427" s="35">
        <v>423</v>
      </c>
      <c r="B427" s="111">
        <v>2019010382</v>
      </c>
      <c r="C427" s="89" t="s">
        <v>700</v>
      </c>
      <c r="D427" s="89" t="s">
        <v>643</v>
      </c>
      <c r="E427" s="89" t="s">
        <v>183</v>
      </c>
      <c r="F427" s="90">
        <v>8.11</v>
      </c>
      <c r="G427" s="90">
        <v>69.581999999999994</v>
      </c>
      <c r="H427" s="90">
        <v>5.3010000000000002</v>
      </c>
      <c r="I427" s="84">
        <f>SUM(表1[[#This Row],[德育]:[文体]])</f>
        <v>82.992999999999995</v>
      </c>
      <c r="J427" s="47">
        <v>4</v>
      </c>
      <c r="K427" s="2">
        <v>25</v>
      </c>
      <c r="L427" s="85">
        <f>表1[[#This Row],[班级
名次]]/表1[[#This Row],[班级
人数]]</f>
        <v>0.16</v>
      </c>
      <c r="M427" s="45">
        <v>38</v>
      </c>
      <c r="N427" s="46">
        <v>131</v>
      </c>
      <c r="O427" s="86">
        <f>表1[[#This Row],[专业
名次]]/表1[[#This Row],[专业
人数]]</f>
        <v>0.29007633587786258</v>
      </c>
      <c r="P427" s="56"/>
    </row>
    <row r="428" spans="1:16" ht="17.399999999999999" customHeight="1" x14ac:dyDescent="0.25">
      <c r="A428" s="35">
        <v>424</v>
      </c>
      <c r="B428" s="111">
        <v>2019010383</v>
      </c>
      <c r="C428" s="89" t="s">
        <v>72</v>
      </c>
      <c r="D428" s="89" t="s">
        <v>643</v>
      </c>
      <c r="E428" s="89" t="s">
        <v>183</v>
      </c>
      <c r="F428" s="90">
        <v>8.5399999999999991</v>
      </c>
      <c r="G428" s="90">
        <v>71.275499999999994</v>
      </c>
      <c r="H428" s="90">
        <v>5.1589999999999998</v>
      </c>
      <c r="I428" s="84">
        <f>SUM(表1[[#This Row],[德育]:[文体]])</f>
        <v>84.974499999999992</v>
      </c>
      <c r="J428" s="47">
        <v>1</v>
      </c>
      <c r="K428" s="2">
        <v>25</v>
      </c>
      <c r="L428" s="85">
        <f>表1[[#This Row],[班级
名次]]/表1[[#This Row],[班级
人数]]</f>
        <v>0.04</v>
      </c>
      <c r="M428" s="45">
        <v>16</v>
      </c>
      <c r="N428" s="46">
        <v>131</v>
      </c>
      <c r="O428" s="86">
        <f>表1[[#This Row],[专业
名次]]/表1[[#This Row],[专业
人数]]</f>
        <v>0.12213740458015267</v>
      </c>
      <c r="P428" s="56"/>
    </row>
    <row r="429" spans="1:16" ht="17.399999999999999" customHeight="1" x14ac:dyDescent="0.25">
      <c r="A429" s="35">
        <v>425</v>
      </c>
      <c r="B429" s="111">
        <v>2019010384</v>
      </c>
      <c r="C429" s="89" t="s">
        <v>701</v>
      </c>
      <c r="D429" s="89" t="s">
        <v>643</v>
      </c>
      <c r="E429" s="89" t="s">
        <v>183</v>
      </c>
      <c r="F429" s="90">
        <v>7.97</v>
      </c>
      <c r="G429" s="90">
        <v>62.789000000000001</v>
      </c>
      <c r="H429" s="90">
        <v>5.593</v>
      </c>
      <c r="I429" s="84">
        <f>SUM(表1[[#This Row],[德育]:[文体]])</f>
        <v>76.352000000000004</v>
      </c>
      <c r="J429" s="47">
        <v>21</v>
      </c>
      <c r="K429" s="2">
        <v>25</v>
      </c>
      <c r="L429" s="85">
        <f>表1[[#This Row],[班级
名次]]/表1[[#This Row],[班级
人数]]</f>
        <v>0.84</v>
      </c>
      <c r="M429" s="45">
        <v>110</v>
      </c>
      <c r="N429" s="46">
        <v>131</v>
      </c>
      <c r="O429" s="86">
        <f>表1[[#This Row],[专业
名次]]/表1[[#This Row],[专业
人数]]</f>
        <v>0.83969465648854957</v>
      </c>
      <c r="P429" s="56"/>
    </row>
    <row r="430" spans="1:16" ht="17.399999999999999" customHeight="1" x14ac:dyDescent="0.25">
      <c r="A430" s="35">
        <v>426</v>
      </c>
      <c r="B430" s="111">
        <v>2019010385</v>
      </c>
      <c r="C430" s="89" t="s">
        <v>169</v>
      </c>
      <c r="D430" s="89" t="s">
        <v>643</v>
      </c>
      <c r="E430" s="89" t="s">
        <v>183</v>
      </c>
      <c r="F430" s="90">
        <v>9.5399999999999991</v>
      </c>
      <c r="G430" s="90">
        <v>68.329499999999996</v>
      </c>
      <c r="H430" s="90">
        <v>6.4640000000000004</v>
      </c>
      <c r="I430" s="84">
        <f>SUM(表1[[#This Row],[德育]:[文体]])</f>
        <v>84.333499999999987</v>
      </c>
      <c r="J430" s="47">
        <v>2</v>
      </c>
      <c r="K430" s="2">
        <v>25</v>
      </c>
      <c r="L430" s="85">
        <f>表1[[#This Row],[班级
名次]]/表1[[#This Row],[班级
人数]]</f>
        <v>0.08</v>
      </c>
      <c r="M430" s="45">
        <v>23</v>
      </c>
      <c r="N430" s="46">
        <v>131</v>
      </c>
      <c r="O430" s="86">
        <f>表1[[#This Row],[专业
名次]]/表1[[#This Row],[专业
人数]]</f>
        <v>0.17557251908396945</v>
      </c>
      <c r="P430" s="56"/>
    </row>
    <row r="431" spans="1:16" ht="17.399999999999999" customHeight="1" x14ac:dyDescent="0.25">
      <c r="A431" s="35">
        <v>427</v>
      </c>
      <c r="B431" s="111">
        <v>2019010386</v>
      </c>
      <c r="C431" s="89" t="s">
        <v>702</v>
      </c>
      <c r="D431" s="89" t="s">
        <v>643</v>
      </c>
      <c r="E431" s="89" t="s">
        <v>183</v>
      </c>
      <c r="F431" s="90">
        <v>8.2899999999999991</v>
      </c>
      <c r="G431" s="90">
        <v>68.037499999999994</v>
      </c>
      <c r="H431" s="90">
        <v>6.4809999999999999</v>
      </c>
      <c r="I431" s="84">
        <f>SUM(表1[[#This Row],[德育]:[文体]])</f>
        <v>82.808499999999981</v>
      </c>
      <c r="J431" s="47">
        <v>5</v>
      </c>
      <c r="K431" s="2">
        <v>25</v>
      </c>
      <c r="L431" s="85">
        <f>表1[[#This Row],[班级
名次]]/表1[[#This Row],[班级
人数]]</f>
        <v>0.2</v>
      </c>
      <c r="M431" s="45">
        <v>42</v>
      </c>
      <c r="N431" s="46">
        <v>131</v>
      </c>
      <c r="O431" s="86">
        <f>表1[[#This Row],[专业
名次]]/表1[[#This Row],[专业
人数]]</f>
        <v>0.32061068702290074</v>
      </c>
      <c r="P431" s="56"/>
    </row>
    <row r="432" spans="1:16" ht="17.399999999999999" customHeight="1" x14ac:dyDescent="0.25">
      <c r="A432" s="35">
        <v>428</v>
      </c>
      <c r="B432" s="111">
        <v>2019010387</v>
      </c>
      <c r="C432" s="89" t="s">
        <v>703</v>
      </c>
      <c r="D432" s="89" t="s">
        <v>643</v>
      </c>
      <c r="E432" s="89" t="s">
        <v>183</v>
      </c>
      <c r="F432" s="90">
        <v>8.74</v>
      </c>
      <c r="G432" s="90">
        <v>67.224000000000004</v>
      </c>
      <c r="H432" s="90">
        <v>5.2939999999999996</v>
      </c>
      <c r="I432" s="84">
        <f>SUM(表1[[#This Row],[德育]:[文体]])</f>
        <v>81.257999999999996</v>
      </c>
      <c r="J432" s="47">
        <v>10</v>
      </c>
      <c r="K432" s="2">
        <v>25</v>
      </c>
      <c r="L432" s="85">
        <f>表1[[#This Row],[班级
名次]]/表1[[#This Row],[班级
人数]]</f>
        <v>0.4</v>
      </c>
      <c r="M432" s="45">
        <v>62</v>
      </c>
      <c r="N432" s="46">
        <v>131</v>
      </c>
      <c r="O432" s="86">
        <f>表1[[#This Row],[专业
名次]]/表1[[#This Row],[专业
人数]]</f>
        <v>0.47328244274809161</v>
      </c>
      <c r="P432" s="56"/>
    </row>
    <row r="433" spans="1:16" ht="17.399999999999999" customHeight="1" x14ac:dyDescent="0.25">
      <c r="A433" s="35">
        <v>429</v>
      </c>
      <c r="B433" s="111">
        <v>2019010388</v>
      </c>
      <c r="C433" s="89" t="s">
        <v>704</v>
      </c>
      <c r="D433" s="89" t="s">
        <v>643</v>
      </c>
      <c r="E433" s="89" t="s">
        <v>183</v>
      </c>
      <c r="F433" s="90">
        <v>8.49</v>
      </c>
      <c r="G433" s="90">
        <v>60.480499999999999</v>
      </c>
      <c r="H433" s="90">
        <v>4.6820000000000004</v>
      </c>
      <c r="I433" s="84">
        <f>SUM(表1[[#This Row],[德育]:[文体]])</f>
        <v>73.652500000000003</v>
      </c>
      <c r="J433" s="47">
        <v>23</v>
      </c>
      <c r="K433" s="2">
        <v>25</v>
      </c>
      <c r="L433" s="85">
        <f>表1[[#This Row],[班级
名次]]/表1[[#This Row],[班级
人数]]</f>
        <v>0.92</v>
      </c>
      <c r="M433" s="45">
        <v>118</v>
      </c>
      <c r="N433" s="46">
        <v>131</v>
      </c>
      <c r="O433" s="86">
        <f>表1[[#This Row],[专业
名次]]/表1[[#This Row],[专业
人数]]</f>
        <v>0.9007633587786259</v>
      </c>
      <c r="P433" s="56"/>
    </row>
    <row r="434" spans="1:16" ht="17.399999999999999" customHeight="1" x14ac:dyDescent="0.25">
      <c r="A434" s="35">
        <v>430</v>
      </c>
      <c r="B434" s="111">
        <v>2019010389</v>
      </c>
      <c r="C434" s="89" t="s">
        <v>705</v>
      </c>
      <c r="D434" s="89" t="s">
        <v>643</v>
      </c>
      <c r="E434" s="89" t="s">
        <v>183</v>
      </c>
      <c r="F434" s="90">
        <v>8.84</v>
      </c>
      <c r="G434" s="90">
        <v>67.007000000000005</v>
      </c>
      <c r="H434" s="90">
        <v>4.8600000000000003</v>
      </c>
      <c r="I434" s="84">
        <f>SUM(表1[[#This Row],[德育]:[文体]])</f>
        <v>80.707000000000008</v>
      </c>
      <c r="J434" s="47">
        <v>11</v>
      </c>
      <c r="K434" s="2">
        <v>25</v>
      </c>
      <c r="L434" s="85">
        <f>表1[[#This Row],[班级
名次]]/表1[[#This Row],[班级
人数]]</f>
        <v>0.44</v>
      </c>
      <c r="M434" s="45">
        <v>66</v>
      </c>
      <c r="N434" s="46">
        <v>131</v>
      </c>
      <c r="O434" s="86">
        <f>表1[[#This Row],[专业
名次]]/表1[[#This Row],[专业
人数]]</f>
        <v>0.50381679389312972</v>
      </c>
      <c r="P434" s="56"/>
    </row>
    <row r="435" spans="1:16" ht="17.399999999999999" customHeight="1" x14ac:dyDescent="0.25">
      <c r="A435" s="35">
        <v>431</v>
      </c>
      <c r="B435" s="111">
        <v>2019010390</v>
      </c>
      <c r="C435" s="89" t="s">
        <v>706</v>
      </c>
      <c r="D435" s="89" t="s">
        <v>643</v>
      </c>
      <c r="E435" s="89" t="s">
        <v>183</v>
      </c>
      <c r="F435" s="90">
        <v>8.69</v>
      </c>
      <c r="G435" s="90">
        <v>64.081500000000005</v>
      </c>
      <c r="H435" s="90">
        <v>4.0659999999999998</v>
      </c>
      <c r="I435" s="84">
        <f>SUM(表1[[#This Row],[德育]:[文体]])</f>
        <v>76.837500000000006</v>
      </c>
      <c r="J435" s="47">
        <v>20</v>
      </c>
      <c r="K435" s="2">
        <v>25</v>
      </c>
      <c r="L435" s="85">
        <f>表1[[#This Row],[班级
名次]]/表1[[#This Row],[班级
人数]]</f>
        <v>0.8</v>
      </c>
      <c r="M435" s="45">
        <v>107</v>
      </c>
      <c r="N435" s="46">
        <v>131</v>
      </c>
      <c r="O435" s="86">
        <f>表1[[#This Row],[专业
名次]]/表1[[#This Row],[专业
人数]]</f>
        <v>0.81679389312977102</v>
      </c>
      <c r="P435" s="56"/>
    </row>
    <row r="436" spans="1:16" ht="17.399999999999999" customHeight="1" x14ac:dyDescent="0.25">
      <c r="A436" s="35">
        <v>432</v>
      </c>
      <c r="B436" s="111">
        <v>2019010391</v>
      </c>
      <c r="C436" s="89" t="s">
        <v>707</v>
      </c>
      <c r="D436" s="89" t="s">
        <v>643</v>
      </c>
      <c r="E436" s="89" t="s">
        <v>183</v>
      </c>
      <c r="F436" s="90">
        <v>8.59</v>
      </c>
      <c r="G436" s="90">
        <v>66.429500000000004</v>
      </c>
      <c r="H436" s="90">
        <v>6.7510000000000003</v>
      </c>
      <c r="I436" s="84">
        <f>SUM(表1[[#This Row],[德育]:[文体]])</f>
        <v>81.770500000000013</v>
      </c>
      <c r="J436" s="47">
        <v>9</v>
      </c>
      <c r="K436" s="2">
        <v>25</v>
      </c>
      <c r="L436" s="85">
        <f>表1[[#This Row],[班级
名次]]/表1[[#This Row],[班级
人数]]</f>
        <v>0.36</v>
      </c>
      <c r="M436" s="45">
        <v>58</v>
      </c>
      <c r="N436" s="46">
        <v>131</v>
      </c>
      <c r="O436" s="86">
        <f>表1[[#This Row],[专业
名次]]/表1[[#This Row],[专业
人数]]</f>
        <v>0.44274809160305345</v>
      </c>
      <c r="P436" s="56"/>
    </row>
    <row r="437" spans="1:16" ht="17.399999999999999" customHeight="1" x14ac:dyDescent="0.25">
      <c r="A437" s="35">
        <v>433</v>
      </c>
      <c r="B437" s="111">
        <v>2019010394</v>
      </c>
      <c r="C437" s="89" t="s">
        <v>708</v>
      </c>
      <c r="D437" s="89" t="s">
        <v>643</v>
      </c>
      <c r="E437" s="89" t="s">
        <v>183</v>
      </c>
      <c r="F437" s="90">
        <v>8.09</v>
      </c>
      <c r="G437" s="90">
        <v>61.661499999999997</v>
      </c>
      <c r="H437" s="90">
        <v>4.3899999999999997</v>
      </c>
      <c r="I437" s="84">
        <f>SUM(表1[[#This Row],[德育]:[文体]])</f>
        <v>74.141499999999994</v>
      </c>
      <c r="J437" s="47">
        <v>22</v>
      </c>
      <c r="K437" s="2">
        <v>25</v>
      </c>
      <c r="L437" s="85">
        <f>表1[[#This Row],[班级
名次]]/表1[[#This Row],[班级
人数]]</f>
        <v>0.88</v>
      </c>
      <c r="M437" s="45">
        <v>116</v>
      </c>
      <c r="N437" s="46">
        <v>131</v>
      </c>
      <c r="O437" s="86">
        <f>表1[[#This Row],[专业
名次]]/表1[[#This Row],[专业
人数]]</f>
        <v>0.8854961832061069</v>
      </c>
      <c r="P437" s="56"/>
    </row>
    <row r="438" spans="1:16" ht="17.399999999999999" customHeight="1" x14ac:dyDescent="0.25">
      <c r="A438" s="35">
        <v>434</v>
      </c>
      <c r="B438" s="111">
        <v>2019010395</v>
      </c>
      <c r="C438" s="89" t="s">
        <v>709</v>
      </c>
      <c r="D438" s="89" t="s">
        <v>643</v>
      </c>
      <c r="E438" s="89" t="s">
        <v>183</v>
      </c>
      <c r="F438" s="90">
        <v>8.84</v>
      </c>
      <c r="G438" s="90">
        <v>67.704499999999996</v>
      </c>
      <c r="H438" s="90">
        <v>5.5960000000000001</v>
      </c>
      <c r="I438" s="84">
        <f>SUM(表1[[#This Row],[德育]:[文体]])</f>
        <v>82.140500000000003</v>
      </c>
      <c r="J438" s="47">
        <v>8</v>
      </c>
      <c r="K438" s="2">
        <v>25</v>
      </c>
      <c r="L438" s="85">
        <f>表1[[#This Row],[班级
名次]]/表1[[#This Row],[班级
人数]]</f>
        <v>0.32</v>
      </c>
      <c r="M438" s="45">
        <v>52</v>
      </c>
      <c r="N438" s="46">
        <v>131</v>
      </c>
      <c r="O438" s="86">
        <f>表1[[#This Row],[专业
名次]]/表1[[#This Row],[专业
人数]]</f>
        <v>0.39694656488549618</v>
      </c>
      <c r="P438" s="56"/>
    </row>
    <row r="439" spans="1:16" ht="17.399999999999999" customHeight="1" x14ac:dyDescent="0.25">
      <c r="A439" s="35">
        <v>435</v>
      </c>
      <c r="B439" s="111">
        <v>2019010396</v>
      </c>
      <c r="C439" s="89" t="s">
        <v>710</v>
      </c>
      <c r="D439" s="89" t="s">
        <v>643</v>
      </c>
      <c r="E439" s="89" t="s">
        <v>183</v>
      </c>
      <c r="F439" s="90">
        <v>7.97</v>
      </c>
      <c r="G439" s="90">
        <v>63.906999999999996</v>
      </c>
      <c r="H439" s="90">
        <v>5.2039999999999997</v>
      </c>
      <c r="I439" s="84">
        <f>SUM(表1[[#This Row],[德育]:[文体]])</f>
        <v>77.080999999999989</v>
      </c>
      <c r="J439" s="47">
        <v>17</v>
      </c>
      <c r="K439" s="2">
        <v>25</v>
      </c>
      <c r="L439" s="85">
        <f>表1[[#This Row],[班级
名次]]/表1[[#This Row],[班级
人数]]</f>
        <v>0.68</v>
      </c>
      <c r="M439" s="45">
        <v>104</v>
      </c>
      <c r="N439" s="46">
        <v>131</v>
      </c>
      <c r="O439" s="86">
        <f>表1[[#This Row],[专业
名次]]/表1[[#This Row],[专业
人数]]</f>
        <v>0.79389312977099236</v>
      </c>
      <c r="P439" s="56"/>
    </row>
    <row r="440" spans="1:16" ht="17.399999999999999" customHeight="1" x14ac:dyDescent="0.25">
      <c r="A440" s="35">
        <v>436</v>
      </c>
      <c r="B440" s="111">
        <v>2019010398</v>
      </c>
      <c r="C440" s="89" t="s">
        <v>711</v>
      </c>
      <c r="D440" s="89" t="s">
        <v>643</v>
      </c>
      <c r="E440" s="89" t="s">
        <v>712</v>
      </c>
      <c r="F440" s="90">
        <v>8.69</v>
      </c>
      <c r="G440" s="90">
        <v>68.403999999999996</v>
      </c>
      <c r="H440" s="90">
        <v>5.22</v>
      </c>
      <c r="I440" s="84">
        <f>SUM(表1[[#This Row],[德育]:[文体]])</f>
        <v>82.313999999999993</v>
      </c>
      <c r="J440" s="47">
        <v>8</v>
      </c>
      <c r="K440" s="2">
        <v>26</v>
      </c>
      <c r="L440" s="85">
        <f>表1[[#This Row],[班级
名次]]/表1[[#This Row],[班级
人数]]</f>
        <v>0.30769230769230771</v>
      </c>
      <c r="M440" s="45">
        <v>49</v>
      </c>
      <c r="N440" s="46">
        <v>131</v>
      </c>
      <c r="O440" s="86">
        <f>表1[[#This Row],[专业
名次]]/表1[[#This Row],[专业
人数]]</f>
        <v>0.37404580152671757</v>
      </c>
      <c r="P440" s="56"/>
    </row>
    <row r="441" spans="1:16" ht="17.399999999999999" customHeight="1" x14ac:dyDescent="0.25">
      <c r="A441" s="35">
        <v>437</v>
      </c>
      <c r="B441" s="111">
        <v>2019010399</v>
      </c>
      <c r="C441" s="89" t="s">
        <v>713</v>
      </c>
      <c r="D441" s="89" t="s">
        <v>643</v>
      </c>
      <c r="E441" s="89" t="s">
        <v>712</v>
      </c>
      <c r="F441" s="90">
        <v>8.19</v>
      </c>
      <c r="G441" s="90">
        <v>65.424499999999995</v>
      </c>
      <c r="H441" s="90">
        <v>4.7865000000000002</v>
      </c>
      <c r="I441" s="84">
        <f>SUM(表1[[#This Row],[德育]:[文体]])</f>
        <v>78.400999999999996</v>
      </c>
      <c r="J441" s="47">
        <v>17</v>
      </c>
      <c r="K441" s="2">
        <v>26</v>
      </c>
      <c r="L441" s="85">
        <f>表1[[#This Row],[班级
名次]]/表1[[#This Row],[班级
人数]]</f>
        <v>0.65384615384615385</v>
      </c>
      <c r="M441" s="45">
        <v>93</v>
      </c>
      <c r="N441" s="46">
        <v>131</v>
      </c>
      <c r="O441" s="86">
        <f>表1[[#This Row],[专业
名次]]/表1[[#This Row],[专业
人数]]</f>
        <v>0.70992366412213737</v>
      </c>
      <c r="P441" s="56"/>
    </row>
    <row r="442" spans="1:16" ht="17.399999999999999" customHeight="1" x14ac:dyDescent="0.25">
      <c r="A442" s="35">
        <v>438</v>
      </c>
      <c r="B442" s="111">
        <v>2019010400</v>
      </c>
      <c r="C442" s="89" t="s">
        <v>714</v>
      </c>
      <c r="D442" s="89" t="s">
        <v>643</v>
      </c>
      <c r="E442" s="89" t="s">
        <v>712</v>
      </c>
      <c r="F442" s="90">
        <v>8.59</v>
      </c>
      <c r="G442" s="90">
        <v>70.752499999999998</v>
      </c>
      <c r="H442" s="90">
        <v>4.726</v>
      </c>
      <c r="I442" s="84">
        <f>SUM(表1[[#This Row],[德育]:[文体]])</f>
        <v>84.0685</v>
      </c>
      <c r="J442" s="47">
        <v>4</v>
      </c>
      <c r="K442" s="2">
        <v>26</v>
      </c>
      <c r="L442" s="85">
        <f>表1[[#This Row],[班级
名次]]/表1[[#This Row],[班级
人数]]</f>
        <v>0.15384615384615385</v>
      </c>
      <c r="M442" s="45">
        <v>28</v>
      </c>
      <c r="N442" s="46">
        <v>131</v>
      </c>
      <c r="O442" s="86">
        <f>表1[[#This Row],[专业
名次]]/表1[[#This Row],[专业
人数]]</f>
        <v>0.21374045801526717</v>
      </c>
      <c r="P442" s="56"/>
    </row>
    <row r="443" spans="1:16" ht="17.399999999999999" customHeight="1" x14ac:dyDescent="0.25">
      <c r="A443" s="35">
        <v>439</v>
      </c>
      <c r="B443" s="111">
        <v>2019010401</v>
      </c>
      <c r="C443" s="89" t="s">
        <v>715</v>
      </c>
      <c r="D443" s="89" t="s">
        <v>643</v>
      </c>
      <c r="E443" s="89" t="s">
        <v>712</v>
      </c>
      <c r="F443" s="90">
        <v>8.19</v>
      </c>
      <c r="G443" s="90">
        <v>62.264499999999998</v>
      </c>
      <c r="H443" s="90">
        <v>5.3140000000000001</v>
      </c>
      <c r="I443" s="84">
        <f>SUM(表1[[#This Row],[德育]:[文体]])</f>
        <v>75.768499999999989</v>
      </c>
      <c r="J443" s="47">
        <v>24</v>
      </c>
      <c r="K443" s="2">
        <v>26</v>
      </c>
      <c r="L443" s="85">
        <f>表1[[#This Row],[班级
名次]]/表1[[#This Row],[班级
人数]]</f>
        <v>0.92307692307692313</v>
      </c>
      <c r="M443" s="45">
        <v>111</v>
      </c>
      <c r="N443" s="46">
        <v>131</v>
      </c>
      <c r="O443" s="86">
        <f>表1[[#This Row],[专业
名次]]/表1[[#This Row],[专业
人数]]</f>
        <v>0.84732824427480913</v>
      </c>
      <c r="P443" s="56"/>
    </row>
    <row r="444" spans="1:16" ht="17.399999999999999" customHeight="1" x14ac:dyDescent="0.25">
      <c r="A444" s="35">
        <v>440</v>
      </c>
      <c r="B444" s="111">
        <v>2019010402</v>
      </c>
      <c r="C444" s="89" t="s">
        <v>716</v>
      </c>
      <c r="D444" s="89" t="s">
        <v>643</v>
      </c>
      <c r="E444" s="89" t="s">
        <v>712</v>
      </c>
      <c r="F444" s="90">
        <v>8.09</v>
      </c>
      <c r="G444" s="90">
        <v>66.091999999999999</v>
      </c>
      <c r="H444" s="90">
        <v>5.8</v>
      </c>
      <c r="I444" s="84">
        <f>SUM(表1[[#This Row],[德育]:[文体]])</f>
        <v>79.981999999999999</v>
      </c>
      <c r="J444" s="47">
        <v>13</v>
      </c>
      <c r="K444" s="2">
        <v>26</v>
      </c>
      <c r="L444" s="85">
        <f>表1[[#This Row],[班级
名次]]/表1[[#This Row],[班级
人数]]</f>
        <v>0.5</v>
      </c>
      <c r="M444" s="45">
        <v>73</v>
      </c>
      <c r="N444" s="46">
        <v>131</v>
      </c>
      <c r="O444" s="86">
        <f>表1[[#This Row],[专业
名次]]/表1[[#This Row],[专业
人数]]</f>
        <v>0.5572519083969466</v>
      </c>
      <c r="P444" s="56"/>
    </row>
    <row r="445" spans="1:16" ht="17.399999999999999" customHeight="1" x14ac:dyDescent="0.25">
      <c r="A445" s="35">
        <v>441</v>
      </c>
      <c r="B445" s="111">
        <v>2019010403</v>
      </c>
      <c r="C445" s="89" t="s">
        <v>171</v>
      </c>
      <c r="D445" s="89" t="s">
        <v>643</v>
      </c>
      <c r="E445" s="89" t="s">
        <v>712</v>
      </c>
      <c r="F445" s="90">
        <v>9.26</v>
      </c>
      <c r="G445" s="90">
        <v>66.788499999999999</v>
      </c>
      <c r="H445" s="90">
        <v>6.4210000000000003</v>
      </c>
      <c r="I445" s="84">
        <f>SUM(表1[[#This Row],[德育]:[文体]])</f>
        <v>82.469500000000011</v>
      </c>
      <c r="J445" s="47">
        <v>7</v>
      </c>
      <c r="K445" s="2">
        <v>26</v>
      </c>
      <c r="L445" s="85">
        <f>表1[[#This Row],[班级
名次]]/表1[[#This Row],[班级
人数]]</f>
        <v>0.26923076923076922</v>
      </c>
      <c r="M445" s="45">
        <v>47</v>
      </c>
      <c r="N445" s="46">
        <v>131</v>
      </c>
      <c r="O445" s="86">
        <f>表1[[#This Row],[专业
名次]]/表1[[#This Row],[专业
人数]]</f>
        <v>0.35877862595419846</v>
      </c>
      <c r="P445" s="56"/>
    </row>
    <row r="446" spans="1:16" ht="17.399999999999999" customHeight="1" x14ac:dyDescent="0.25">
      <c r="A446" s="35">
        <v>442</v>
      </c>
      <c r="B446" s="111">
        <v>2019010404</v>
      </c>
      <c r="C446" s="89" t="s">
        <v>717</v>
      </c>
      <c r="D446" s="89" t="s">
        <v>643</v>
      </c>
      <c r="E446" s="89" t="s">
        <v>712</v>
      </c>
      <c r="F446" s="90">
        <v>8.7899999999999991</v>
      </c>
      <c r="G446" s="90">
        <v>66.152000000000001</v>
      </c>
      <c r="H446" s="90">
        <v>6.2584999999999997</v>
      </c>
      <c r="I446" s="84">
        <f>SUM(表1[[#This Row],[德育]:[文体]])</f>
        <v>81.200500000000005</v>
      </c>
      <c r="J446" s="47">
        <v>11</v>
      </c>
      <c r="K446" s="2">
        <v>26</v>
      </c>
      <c r="L446" s="85">
        <f>表1[[#This Row],[班级
名次]]/表1[[#This Row],[班级
人数]]</f>
        <v>0.42307692307692307</v>
      </c>
      <c r="M446" s="45">
        <v>63</v>
      </c>
      <c r="N446" s="46">
        <v>131</v>
      </c>
      <c r="O446" s="86">
        <f>表1[[#This Row],[专业
名次]]/表1[[#This Row],[专业
人数]]</f>
        <v>0.48091603053435117</v>
      </c>
      <c r="P446" s="56"/>
    </row>
    <row r="447" spans="1:16" ht="17.399999999999999" customHeight="1" x14ac:dyDescent="0.25">
      <c r="A447" s="35">
        <v>443</v>
      </c>
      <c r="B447" s="111">
        <v>2019010405</v>
      </c>
      <c r="C447" s="89" t="s">
        <v>718</v>
      </c>
      <c r="D447" s="89" t="s">
        <v>643</v>
      </c>
      <c r="E447" s="89" t="s">
        <v>712</v>
      </c>
      <c r="F447" s="90">
        <v>7.99</v>
      </c>
      <c r="G447" s="90">
        <v>64.149000000000001</v>
      </c>
      <c r="H447" s="90">
        <v>5.4390000000000001</v>
      </c>
      <c r="I447" s="84">
        <f>SUM(表1[[#This Row],[德育]:[文体]])</f>
        <v>77.578000000000003</v>
      </c>
      <c r="J447" s="47">
        <v>21</v>
      </c>
      <c r="K447" s="2">
        <v>26</v>
      </c>
      <c r="L447" s="85">
        <f>表1[[#This Row],[班级
名次]]/表1[[#This Row],[班级
人数]]</f>
        <v>0.80769230769230771</v>
      </c>
      <c r="M447" s="45">
        <v>99</v>
      </c>
      <c r="N447" s="46">
        <v>131</v>
      </c>
      <c r="O447" s="86">
        <f>表1[[#This Row],[专业
名次]]/表1[[#This Row],[专业
人数]]</f>
        <v>0.75572519083969469</v>
      </c>
      <c r="P447" s="56"/>
    </row>
    <row r="448" spans="1:16" ht="17.399999999999999" customHeight="1" x14ac:dyDescent="0.25">
      <c r="A448" s="35">
        <v>444</v>
      </c>
      <c r="B448" s="111">
        <v>2019010406</v>
      </c>
      <c r="C448" s="89" t="s">
        <v>719</v>
      </c>
      <c r="D448" s="89" t="s">
        <v>643</v>
      </c>
      <c r="E448" s="89" t="s">
        <v>712</v>
      </c>
      <c r="F448" s="90">
        <v>8.44</v>
      </c>
      <c r="G448" s="90">
        <v>64.741500000000002</v>
      </c>
      <c r="H448" s="90">
        <v>5.0819999999999999</v>
      </c>
      <c r="I448" s="84">
        <f>SUM(表1[[#This Row],[德育]:[文体]])</f>
        <v>78.263499999999993</v>
      </c>
      <c r="J448" s="47">
        <v>18</v>
      </c>
      <c r="K448" s="2">
        <v>26</v>
      </c>
      <c r="L448" s="85">
        <f>表1[[#This Row],[班级
名次]]/表1[[#This Row],[班级
人数]]</f>
        <v>0.69230769230769229</v>
      </c>
      <c r="M448" s="45">
        <v>94</v>
      </c>
      <c r="N448" s="46">
        <v>131</v>
      </c>
      <c r="O448" s="86">
        <f>表1[[#This Row],[专业
名次]]/表1[[#This Row],[专业
人数]]</f>
        <v>0.71755725190839692</v>
      </c>
      <c r="P448" s="56"/>
    </row>
    <row r="449" spans="1:16" ht="17.399999999999999" customHeight="1" x14ac:dyDescent="0.25">
      <c r="A449" s="35">
        <v>445</v>
      </c>
      <c r="B449" s="111">
        <v>2019010407</v>
      </c>
      <c r="C449" s="89" t="s">
        <v>80</v>
      </c>
      <c r="D449" s="89" t="s">
        <v>643</v>
      </c>
      <c r="E449" s="89" t="s">
        <v>712</v>
      </c>
      <c r="F449" s="90">
        <v>9.5399999999999991</v>
      </c>
      <c r="G449" s="90">
        <v>68.683999999999997</v>
      </c>
      <c r="H449" s="90">
        <v>6.35</v>
      </c>
      <c r="I449" s="84">
        <f>SUM(表1[[#This Row],[德育]:[文体]])</f>
        <v>84.573999999999984</v>
      </c>
      <c r="J449" s="47">
        <v>3</v>
      </c>
      <c r="K449" s="2">
        <v>26</v>
      </c>
      <c r="L449" s="85">
        <f>表1[[#This Row],[班级
名次]]/表1[[#This Row],[班级
人数]]</f>
        <v>0.11538461538461539</v>
      </c>
      <c r="M449" s="45">
        <v>19</v>
      </c>
      <c r="N449" s="46">
        <v>131</v>
      </c>
      <c r="O449" s="86">
        <f>表1[[#This Row],[专业
名次]]/表1[[#This Row],[专业
人数]]</f>
        <v>0.14503816793893129</v>
      </c>
      <c r="P449" s="56"/>
    </row>
    <row r="450" spans="1:16" ht="17.399999999999999" customHeight="1" x14ac:dyDescent="0.25">
      <c r="A450" s="35">
        <v>446</v>
      </c>
      <c r="B450" s="111">
        <v>2019010408</v>
      </c>
      <c r="C450" s="89" t="s">
        <v>720</v>
      </c>
      <c r="D450" s="89" t="s">
        <v>643</v>
      </c>
      <c r="E450" s="89" t="s">
        <v>712</v>
      </c>
      <c r="F450" s="90">
        <v>8.44</v>
      </c>
      <c r="G450" s="90">
        <v>69.817499999999995</v>
      </c>
      <c r="H450" s="90">
        <v>5.6390000000000002</v>
      </c>
      <c r="I450" s="84">
        <f>SUM(表1[[#This Row],[德育]:[文体]])</f>
        <v>83.896499999999989</v>
      </c>
      <c r="J450" s="47">
        <v>5</v>
      </c>
      <c r="K450" s="2">
        <v>26</v>
      </c>
      <c r="L450" s="85">
        <f>表1[[#This Row],[班级
名次]]/表1[[#This Row],[班级
人数]]</f>
        <v>0.19230769230769232</v>
      </c>
      <c r="M450" s="45">
        <v>30</v>
      </c>
      <c r="N450" s="46">
        <v>131</v>
      </c>
      <c r="O450" s="86">
        <f>表1[[#This Row],[专业
名次]]/表1[[#This Row],[专业
人数]]</f>
        <v>0.22900763358778625</v>
      </c>
      <c r="P450" s="56"/>
    </row>
    <row r="451" spans="1:16" ht="17.399999999999999" customHeight="1" x14ac:dyDescent="0.25">
      <c r="A451" s="35">
        <v>447</v>
      </c>
      <c r="B451" s="111">
        <v>2019010409</v>
      </c>
      <c r="C451" s="89" t="s">
        <v>721</v>
      </c>
      <c r="D451" s="89" t="s">
        <v>643</v>
      </c>
      <c r="E451" s="89" t="s">
        <v>712</v>
      </c>
      <c r="F451" s="90">
        <v>8.74</v>
      </c>
      <c r="G451" s="90">
        <v>70</v>
      </c>
      <c r="H451" s="90">
        <v>5.0720000000000001</v>
      </c>
      <c r="I451" s="84">
        <f>SUM(表1[[#This Row],[德育]:[文体]])</f>
        <v>83.811999999999998</v>
      </c>
      <c r="J451" s="47">
        <v>6</v>
      </c>
      <c r="K451" s="2">
        <v>26</v>
      </c>
      <c r="L451" s="85">
        <f>表1[[#This Row],[班级
名次]]/表1[[#This Row],[班级
人数]]</f>
        <v>0.23076923076923078</v>
      </c>
      <c r="M451" s="45">
        <v>31</v>
      </c>
      <c r="N451" s="46">
        <v>131</v>
      </c>
      <c r="O451" s="86">
        <f>表1[[#This Row],[专业
名次]]/表1[[#This Row],[专业
人数]]</f>
        <v>0.23664122137404581</v>
      </c>
      <c r="P451" s="56"/>
    </row>
    <row r="452" spans="1:16" ht="17.399999999999999" customHeight="1" x14ac:dyDescent="0.25">
      <c r="A452" s="35">
        <v>448</v>
      </c>
      <c r="B452" s="111">
        <v>2019010410</v>
      </c>
      <c r="C452" s="89" t="s">
        <v>722</v>
      </c>
      <c r="D452" s="89" t="s">
        <v>643</v>
      </c>
      <c r="E452" s="89" t="s">
        <v>712</v>
      </c>
      <c r="F452" s="90">
        <v>7.74</v>
      </c>
      <c r="G452" s="90">
        <v>67.530500000000004</v>
      </c>
      <c r="H452" s="90">
        <v>4.3360000000000003</v>
      </c>
      <c r="I452" s="84">
        <f>SUM(表1[[#This Row],[德育]:[文体]])</f>
        <v>79.606499999999997</v>
      </c>
      <c r="J452" s="47">
        <v>14</v>
      </c>
      <c r="K452" s="2">
        <v>26</v>
      </c>
      <c r="L452" s="85">
        <f>表1[[#This Row],[班级
名次]]/表1[[#This Row],[班级
人数]]</f>
        <v>0.53846153846153844</v>
      </c>
      <c r="M452" s="45">
        <v>75</v>
      </c>
      <c r="N452" s="46">
        <v>131</v>
      </c>
      <c r="O452" s="86">
        <f>表1[[#This Row],[专业
名次]]/表1[[#This Row],[专业
人数]]</f>
        <v>0.5725190839694656</v>
      </c>
      <c r="P452" s="56"/>
    </row>
    <row r="453" spans="1:16" ht="17.399999999999999" customHeight="1" x14ac:dyDescent="0.25">
      <c r="A453" s="35">
        <v>449</v>
      </c>
      <c r="B453" s="111">
        <v>2019010411</v>
      </c>
      <c r="C453" s="89" t="s">
        <v>723</v>
      </c>
      <c r="D453" s="89" t="s">
        <v>643</v>
      </c>
      <c r="E453" s="89" t="s">
        <v>712</v>
      </c>
      <c r="F453" s="90">
        <v>8.24</v>
      </c>
      <c r="G453" s="90">
        <v>64.582499999999996</v>
      </c>
      <c r="H453" s="90">
        <v>5.093</v>
      </c>
      <c r="I453" s="84">
        <f>SUM(表1[[#This Row],[德育]:[文体]])</f>
        <v>77.915499999999994</v>
      </c>
      <c r="J453" s="47">
        <v>20</v>
      </c>
      <c r="K453" s="2">
        <v>26</v>
      </c>
      <c r="L453" s="85">
        <f>表1[[#This Row],[班级
名次]]/表1[[#This Row],[班级
人数]]</f>
        <v>0.76923076923076927</v>
      </c>
      <c r="M453" s="45">
        <v>96</v>
      </c>
      <c r="N453" s="46">
        <v>131</v>
      </c>
      <c r="O453" s="86">
        <f>表1[[#This Row],[专业
名次]]/表1[[#This Row],[专业
人数]]</f>
        <v>0.73282442748091603</v>
      </c>
      <c r="P453" s="56"/>
    </row>
    <row r="454" spans="1:16" ht="17.399999999999999" customHeight="1" x14ac:dyDescent="0.25">
      <c r="A454" s="35">
        <v>450</v>
      </c>
      <c r="B454" s="111">
        <v>2019010412</v>
      </c>
      <c r="C454" s="89" t="s">
        <v>724</v>
      </c>
      <c r="D454" s="89" t="s">
        <v>643</v>
      </c>
      <c r="E454" s="89" t="s">
        <v>712</v>
      </c>
      <c r="F454" s="90">
        <v>8.24</v>
      </c>
      <c r="G454" s="90">
        <v>63.894500000000001</v>
      </c>
      <c r="H454" s="90">
        <v>5.202</v>
      </c>
      <c r="I454" s="84">
        <f>SUM(表1[[#This Row],[德育]:[文体]])</f>
        <v>77.336500000000001</v>
      </c>
      <c r="J454" s="47">
        <v>22</v>
      </c>
      <c r="K454" s="2">
        <v>26</v>
      </c>
      <c r="L454" s="85">
        <f>表1[[#This Row],[班级
名次]]/表1[[#This Row],[班级
人数]]</f>
        <v>0.84615384615384615</v>
      </c>
      <c r="M454" s="45">
        <v>101</v>
      </c>
      <c r="N454" s="46">
        <v>131</v>
      </c>
      <c r="O454" s="86">
        <f>表1[[#This Row],[专业
名次]]/表1[[#This Row],[专业
人数]]</f>
        <v>0.77099236641221369</v>
      </c>
      <c r="P454" s="56"/>
    </row>
    <row r="455" spans="1:16" ht="17.399999999999999" customHeight="1" x14ac:dyDescent="0.25">
      <c r="A455" s="35">
        <v>451</v>
      </c>
      <c r="B455" s="111">
        <v>2019010413</v>
      </c>
      <c r="C455" s="89" t="s">
        <v>78</v>
      </c>
      <c r="D455" s="89" t="s">
        <v>643</v>
      </c>
      <c r="E455" s="89" t="s">
        <v>712</v>
      </c>
      <c r="F455" s="90">
        <v>8.74</v>
      </c>
      <c r="G455" s="90">
        <v>73.234499999999997</v>
      </c>
      <c r="H455" s="90">
        <v>5.12</v>
      </c>
      <c r="I455" s="84">
        <f>SUM(表1[[#This Row],[德育]:[文体]])</f>
        <v>87.094499999999996</v>
      </c>
      <c r="J455" s="47">
        <v>1</v>
      </c>
      <c r="K455" s="2">
        <v>26</v>
      </c>
      <c r="L455" s="85">
        <f>表1[[#This Row],[班级
名次]]/表1[[#This Row],[班级
人数]]</f>
        <v>3.8461538461538464E-2</v>
      </c>
      <c r="M455" s="45">
        <v>9</v>
      </c>
      <c r="N455" s="46">
        <v>131</v>
      </c>
      <c r="O455" s="86">
        <f>表1[[#This Row],[专业
名次]]/表1[[#This Row],[专业
人数]]</f>
        <v>6.8702290076335881E-2</v>
      </c>
      <c r="P455" s="56"/>
    </row>
    <row r="456" spans="1:16" ht="17.399999999999999" customHeight="1" x14ac:dyDescent="0.25">
      <c r="A456" s="35">
        <v>452</v>
      </c>
      <c r="B456" s="111">
        <v>2019010414</v>
      </c>
      <c r="C456" s="89" t="s">
        <v>725</v>
      </c>
      <c r="D456" s="89" t="s">
        <v>643</v>
      </c>
      <c r="E456" s="89" t="s">
        <v>712</v>
      </c>
      <c r="F456" s="90">
        <v>7.84</v>
      </c>
      <c r="G456" s="90">
        <v>63.0535</v>
      </c>
      <c r="H456" s="90">
        <v>5.7839999999999998</v>
      </c>
      <c r="I456" s="84">
        <f>SUM(表1[[#This Row],[德育]:[文体]])</f>
        <v>76.677500000000009</v>
      </c>
      <c r="J456" s="47">
        <v>23</v>
      </c>
      <c r="K456" s="2">
        <v>26</v>
      </c>
      <c r="L456" s="85">
        <f>表1[[#This Row],[班级
名次]]/表1[[#This Row],[班级
人数]]</f>
        <v>0.88461538461538458</v>
      </c>
      <c r="M456" s="45">
        <v>109</v>
      </c>
      <c r="N456" s="46">
        <v>131</v>
      </c>
      <c r="O456" s="86">
        <f>表1[[#This Row],[专业
名次]]/表1[[#This Row],[专业
人数]]</f>
        <v>0.83206106870229013</v>
      </c>
      <c r="P456" s="56"/>
    </row>
    <row r="457" spans="1:16" ht="17.399999999999999" customHeight="1" x14ac:dyDescent="0.25">
      <c r="A457" s="35">
        <v>453</v>
      </c>
      <c r="B457" s="111">
        <v>2019010415</v>
      </c>
      <c r="C457" s="89" t="s">
        <v>726</v>
      </c>
      <c r="D457" s="89" t="s">
        <v>643</v>
      </c>
      <c r="E457" s="89" t="s">
        <v>712</v>
      </c>
      <c r="F457" s="90">
        <v>7.84</v>
      </c>
      <c r="G457" s="90">
        <v>64.835499999999996</v>
      </c>
      <c r="H457" s="90">
        <v>5.9459999999999997</v>
      </c>
      <c r="I457" s="84">
        <f>SUM(表1[[#This Row],[德育]:[文体]])</f>
        <v>78.621499999999997</v>
      </c>
      <c r="J457" s="47">
        <v>16</v>
      </c>
      <c r="K457" s="2">
        <v>26</v>
      </c>
      <c r="L457" s="85">
        <f>表1[[#This Row],[班级
名次]]/表1[[#This Row],[班级
人数]]</f>
        <v>0.61538461538461542</v>
      </c>
      <c r="M457" s="45">
        <v>88</v>
      </c>
      <c r="N457" s="46">
        <v>131</v>
      </c>
      <c r="O457" s="86">
        <f>表1[[#This Row],[专业
名次]]/表1[[#This Row],[专业
人数]]</f>
        <v>0.6717557251908397</v>
      </c>
      <c r="P457" s="56"/>
    </row>
    <row r="458" spans="1:16" ht="17.399999999999999" customHeight="1" x14ac:dyDescent="0.25">
      <c r="A458" s="35">
        <v>454</v>
      </c>
      <c r="B458" s="111">
        <v>2019010417</v>
      </c>
      <c r="C458" s="89" t="s">
        <v>727</v>
      </c>
      <c r="D458" s="89" t="s">
        <v>643</v>
      </c>
      <c r="E458" s="89" t="s">
        <v>712</v>
      </c>
      <c r="F458" s="90">
        <v>8.59</v>
      </c>
      <c r="G458" s="90">
        <v>64.096500000000006</v>
      </c>
      <c r="H458" s="90">
        <v>5.5369999999999999</v>
      </c>
      <c r="I458" s="84">
        <f>SUM(表1[[#This Row],[德育]:[文体]])</f>
        <v>78.223500000000016</v>
      </c>
      <c r="J458" s="47">
        <v>19</v>
      </c>
      <c r="K458" s="2">
        <v>26</v>
      </c>
      <c r="L458" s="85">
        <f>表1[[#This Row],[班级
名次]]/表1[[#This Row],[班级
人数]]</f>
        <v>0.73076923076923073</v>
      </c>
      <c r="M458" s="45">
        <v>95</v>
      </c>
      <c r="N458" s="46">
        <v>131</v>
      </c>
      <c r="O458" s="86">
        <f>表1[[#This Row],[专业
名次]]/表1[[#This Row],[专业
人数]]</f>
        <v>0.72519083969465647</v>
      </c>
      <c r="P458" s="56"/>
    </row>
    <row r="459" spans="1:16" ht="17.399999999999999" customHeight="1" x14ac:dyDescent="0.25">
      <c r="A459" s="35">
        <v>455</v>
      </c>
      <c r="B459" s="111">
        <v>2019010418</v>
      </c>
      <c r="C459" s="89" t="s">
        <v>728</v>
      </c>
      <c r="D459" s="89" t="s">
        <v>643</v>
      </c>
      <c r="E459" s="89" t="s">
        <v>712</v>
      </c>
      <c r="F459" s="90">
        <v>8.34</v>
      </c>
      <c r="G459" s="90">
        <v>65.628</v>
      </c>
      <c r="H459" s="90">
        <v>5.3410000000000002</v>
      </c>
      <c r="I459" s="84">
        <f>SUM(表1[[#This Row],[德育]:[文体]])</f>
        <v>79.308999999999997</v>
      </c>
      <c r="J459" s="47">
        <v>15</v>
      </c>
      <c r="K459" s="2">
        <v>26</v>
      </c>
      <c r="L459" s="85">
        <f>表1[[#This Row],[班级
名次]]/表1[[#This Row],[班级
人数]]</f>
        <v>0.57692307692307687</v>
      </c>
      <c r="M459" s="45">
        <v>81</v>
      </c>
      <c r="N459" s="46">
        <v>131</v>
      </c>
      <c r="O459" s="86">
        <f>表1[[#This Row],[专业
名次]]/表1[[#This Row],[专业
人数]]</f>
        <v>0.61832061068702293</v>
      </c>
      <c r="P459" s="56"/>
    </row>
    <row r="460" spans="1:16" ht="17.399999999999999" customHeight="1" x14ac:dyDescent="0.25">
      <c r="A460" s="35">
        <v>456</v>
      </c>
      <c r="B460" s="111">
        <v>2019010419</v>
      </c>
      <c r="C460" s="89" t="s">
        <v>729</v>
      </c>
      <c r="D460" s="89" t="s">
        <v>643</v>
      </c>
      <c r="E460" s="89" t="s">
        <v>712</v>
      </c>
      <c r="F460" s="90">
        <v>8.14</v>
      </c>
      <c r="G460" s="90">
        <v>68.474000000000004</v>
      </c>
      <c r="H460" s="90">
        <v>5.4710000000000001</v>
      </c>
      <c r="I460" s="84">
        <f>SUM(表1[[#This Row],[德育]:[文体]])</f>
        <v>82.085000000000008</v>
      </c>
      <c r="J460" s="47">
        <v>9</v>
      </c>
      <c r="K460" s="2">
        <v>26</v>
      </c>
      <c r="L460" s="85">
        <f>表1[[#This Row],[班级
名次]]/表1[[#This Row],[班级
人数]]</f>
        <v>0.34615384615384615</v>
      </c>
      <c r="M460" s="45">
        <v>54</v>
      </c>
      <c r="N460" s="46">
        <v>131</v>
      </c>
      <c r="O460" s="86">
        <f>表1[[#This Row],[专业
名次]]/表1[[#This Row],[专业
人数]]</f>
        <v>0.41221374045801529</v>
      </c>
      <c r="P460" s="56"/>
    </row>
    <row r="461" spans="1:16" ht="17.399999999999999" customHeight="1" x14ac:dyDescent="0.25">
      <c r="A461" s="35">
        <v>457</v>
      </c>
      <c r="B461" s="111">
        <v>2019010420</v>
      </c>
      <c r="C461" s="89" t="s">
        <v>75</v>
      </c>
      <c r="D461" s="89" t="s">
        <v>643</v>
      </c>
      <c r="E461" s="89" t="s">
        <v>712</v>
      </c>
      <c r="F461" s="90">
        <v>9.24</v>
      </c>
      <c r="G461" s="90">
        <v>70.756500000000003</v>
      </c>
      <c r="H461" s="90">
        <v>5.1929999999999996</v>
      </c>
      <c r="I461" s="84">
        <f>SUM(表1[[#This Row],[德育]:[文体]])</f>
        <v>85.189499999999995</v>
      </c>
      <c r="J461" s="47">
        <v>2</v>
      </c>
      <c r="K461" s="2">
        <v>26</v>
      </c>
      <c r="L461" s="85">
        <f>表1[[#This Row],[班级
名次]]/表1[[#This Row],[班级
人数]]</f>
        <v>7.6923076923076927E-2</v>
      </c>
      <c r="M461" s="45">
        <v>15</v>
      </c>
      <c r="N461" s="46">
        <v>131</v>
      </c>
      <c r="O461" s="86">
        <f>表1[[#This Row],[专业
名次]]/表1[[#This Row],[专业
人数]]</f>
        <v>0.11450381679389313</v>
      </c>
      <c r="P461" s="56"/>
    </row>
    <row r="462" spans="1:16" ht="17.399999999999999" customHeight="1" x14ac:dyDescent="0.25">
      <c r="A462" s="35">
        <v>458</v>
      </c>
      <c r="B462" s="111">
        <v>2019010421</v>
      </c>
      <c r="C462" s="89" t="s">
        <v>730</v>
      </c>
      <c r="D462" s="89" t="s">
        <v>643</v>
      </c>
      <c r="E462" s="89" t="s">
        <v>712</v>
      </c>
      <c r="F462" s="90">
        <v>7.79</v>
      </c>
      <c r="G462" s="90">
        <v>50.669499999999999</v>
      </c>
      <c r="H462" s="90">
        <v>4.6920000000000002</v>
      </c>
      <c r="I462" s="84">
        <f>SUM(表1[[#This Row],[德育]:[文体]])</f>
        <v>63.151499999999999</v>
      </c>
      <c r="J462" s="47">
        <v>26</v>
      </c>
      <c r="K462" s="2">
        <v>26</v>
      </c>
      <c r="L462" s="85">
        <f>表1[[#This Row],[班级
名次]]/表1[[#This Row],[班级
人数]]</f>
        <v>1</v>
      </c>
      <c r="M462" s="45">
        <v>130</v>
      </c>
      <c r="N462" s="46">
        <v>131</v>
      </c>
      <c r="O462" s="86">
        <f>表1[[#This Row],[专业
名次]]/表1[[#This Row],[专业
人数]]</f>
        <v>0.99236641221374045</v>
      </c>
      <c r="P462" s="56"/>
    </row>
    <row r="463" spans="1:16" ht="17.399999999999999" customHeight="1" x14ac:dyDescent="0.25">
      <c r="A463" s="35">
        <v>459</v>
      </c>
      <c r="B463" s="111">
        <v>2019010422</v>
      </c>
      <c r="C463" s="89" t="s">
        <v>731</v>
      </c>
      <c r="D463" s="89" t="s">
        <v>643</v>
      </c>
      <c r="E463" s="89" t="s">
        <v>712</v>
      </c>
      <c r="F463" s="90">
        <v>8.06</v>
      </c>
      <c r="G463" s="90">
        <v>67.834999999999994</v>
      </c>
      <c r="H463" s="90">
        <v>4.7750000000000004</v>
      </c>
      <c r="I463" s="84">
        <f>SUM(表1[[#This Row],[德育]:[文体]])</f>
        <v>80.67</v>
      </c>
      <c r="J463" s="47">
        <v>12</v>
      </c>
      <c r="K463" s="2">
        <v>26</v>
      </c>
      <c r="L463" s="85">
        <f>表1[[#This Row],[班级
名次]]/表1[[#This Row],[班级
人数]]</f>
        <v>0.46153846153846156</v>
      </c>
      <c r="M463" s="45">
        <v>68</v>
      </c>
      <c r="N463" s="46">
        <v>131</v>
      </c>
      <c r="O463" s="86">
        <f>表1[[#This Row],[专业
名次]]/表1[[#This Row],[专业
人数]]</f>
        <v>0.51908396946564883</v>
      </c>
      <c r="P463" s="56"/>
    </row>
    <row r="464" spans="1:16" ht="17.399999999999999" customHeight="1" x14ac:dyDescent="0.25">
      <c r="A464" s="35">
        <v>460</v>
      </c>
      <c r="B464" s="111">
        <v>2019010423</v>
      </c>
      <c r="C464" s="89" t="s">
        <v>732</v>
      </c>
      <c r="D464" s="89" t="s">
        <v>643</v>
      </c>
      <c r="E464" s="89" t="s">
        <v>712</v>
      </c>
      <c r="F464" s="90">
        <v>8.39</v>
      </c>
      <c r="G464" s="90">
        <v>61.963500000000003</v>
      </c>
      <c r="H464" s="90">
        <v>5.17</v>
      </c>
      <c r="I464" s="84">
        <f>SUM(表1[[#This Row],[德育]:[文体]])</f>
        <v>75.523499999999999</v>
      </c>
      <c r="J464" s="47">
        <v>25</v>
      </c>
      <c r="K464" s="2">
        <v>26</v>
      </c>
      <c r="L464" s="85">
        <f>表1[[#This Row],[班级
名次]]/表1[[#This Row],[班级
人数]]</f>
        <v>0.96153846153846156</v>
      </c>
      <c r="M464" s="45">
        <v>112</v>
      </c>
      <c r="N464" s="46">
        <v>131</v>
      </c>
      <c r="O464" s="86">
        <f>表1[[#This Row],[专业
名次]]/表1[[#This Row],[专业
人数]]</f>
        <v>0.85496183206106868</v>
      </c>
      <c r="P464" s="56"/>
    </row>
    <row r="465" spans="1:16" ht="17.399999999999999" customHeight="1" x14ac:dyDescent="0.25">
      <c r="A465" s="35">
        <v>461</v>
      </c>
      <c r="B465" s="111">
        <v>2019010424</v>
      </c>
      <c r="C465" s="89" t="s">
        <v>733</v>
      </c>
      <c r="D465" s="89" t="s">
        <v>643</v>
      </c>
      <c r="E465" s="89" t="s">
        <v>712</v>
      </c>
      <c r="F465" s="90">
        <v>9.01</v>
      </c>
      <c r="G465" s="90">
        <v>67.971999999999994</v>
      </c>
      <c r="H465" s="90">
        <v>4.9035000000000002</v>
      </c>
      <c r="I465" s="84">
        <f>SUM(表1[[#This Row],[德育]:[文体]])</f>
        <v>81.885499999999993</v>
      </c>
      <c r="J465" s="47">
        <v>10</v>
      </c>
      <c r="K465" s="2">
        <v>26</v>
      </c>
      <c r="L465" s="85">
        <f>表1[[#This Row],[班级
名次]]/表1[[#This Row],[班级
人数]]</f>
        <v>0.38461538461538464</v>
      </c>
      <c r="M465" s="45">
        <v>56</v>
      </c>
      <c r="N465" s="46">
        <v>131</v>
      </c>
      <c r="O465" s="86">
        <f>表1[[#This Row],[专业
名次]]/表1[[#This Row],[专业
人数]]</f>
        <v>0.42748091603053434</v>
      </c>
      <c r="P465" s="56"/>
    </row>
    <row r="466" spans="1:16" ht="17.399999999999999" customHeight="1" x14ac:dyDescent="0.25">
      <c r="A466" s="35">
        <v>462</v>
      </c>
      <c r="B466" s="111">
        <v>2019010425</v>
      </c>
      <c r="C466" s="89" t="s">
        <v>734</v>
      </c>
      <c r="D466" s="89" t="s">
        <v>643</v>
      </c>
      <c r="E466" s="89" t="s">
        <v>646</v>
      </c>
      <c r="F466" s="90">
        <v>8.39</v>
      </c>
      <c r="G466" s="90">
        <v>67.909000000000006</v>
      </c>
      <c r="H466" s="90">
        <v>5.7889999999999997</v>
      </c>
      <c r="I466" s="84">
        <f>SUM(表1[[#This Row],[德育]:[文体]])</f>
        <v>82.088000000000008</v>
      </c>
      <c r="J466" s="47">
        <v>10</v>
      </c>
      <c r="K466" s="2">
        <v>28</v>
      </c>
      <c r="L466" s="85">
        <f>表1[[#This Row],[班级
名次]]/表1[[#This Row],[班级
人数]]</f>
        <v>0.35714285714285715</v>
      </c>
      <c r="M466" s="45">
        <v>53</v>
      </c>
      <c r="N466" s="46">
        <v>131</v>
      </c>
      <c r="O466" s="86">
        <f>表1[[#This Row],[专业
名次]]/表1[[#This Row],[专业
人数]]</f>
        <v>0.40458015267175573</v>
      </c>
      <c r="P466" s="56"/>
    </row>
    <row r="467" spans="1:16" ht="17.399999999999999" customHeight="1" x14ac:dyDescent="0.25">
      <c r="A467" s="35">
        <v>463</v>
      </c>
      <c r="B467" s="111">
        <v>2019010426</v>
      </c>
      <c r="C467" s="89" t="s">
        <v>735</v>
      </c>
      <c r="D467" s="89" t="s">
        <v>643</v>
      </c>
      <c r="E467" s="89" t="s">
        <v>646</v>
      </c>
      <c r="F467" s="90">
        <v>8.31</v>
      </c>
      <c r="G467" s="90">
        <v>62.291499999999999</v>
      </c>
      <c r="H467" s="90">
        <v>4.7789999999999999</v>
      </c>
      <c r="I467" s="84">
        <f>SUM(表1[[#This Row],[德育]:[文体]])</f>
        <v>75.380499999999998</v>
      </c>
      <c r="J467" s="47">
        <v>21</v>
      </c>
      <c r="K467" s="2">
        <v>28</v>
      </c>
      <c r="L467" s="85">
        <f>表1[[#This Row],[班级
名次]]/表1[[#This Row],[班级
人数]]</f>
        <v>0.75</v>
      </c>
      <c r="M467" s="45">
        <v>115</v>
      </c>
      <c r="N467" s="46">
        <v>131</v>
      </c>
      <c r="O467" s="86">
        <f>表1[[#This Row],[专业
名次]]/表1[[#This Row],[专业
人数]]</f>
        <v>0.87786259541984735</v>
      </c>
      <c r="P467" s="56"/>
    </row>
    <row r="468" spans="1:16" ht="17.399999999999999" customHeight="1" x14ac:dyDescent="0.25">
      <c r="A468" s="35">
        <v>464</v>
      </c>
      <c r="B468" s="111">
        <v>2019010427</v>
      </c>
      <c r="C468" s="89" t="s">
        <v>736</v>
      </c>
      <c r="D468" s="89" t="s">
        <v>643</v>
      </c>
      <c r="E468" s="89" t="s">
        <v>646</v>
      </c>
      <c r="F468" s="90">
        <v>8.41</v>
      </c>
      <c r="G468" s="90">
        <v>56.948500000000003</v>
      </c>
      <c r="H468" s="90">
        <v>4.0999999999999996</v>
      </c>
      <c r="I468" s="84">
        <f>SUM(表1[[#This Row],[德育]:[文体]])</f>
        <v>69.458500000000001</v>
      </c>
      <c r="J468" s="47">
        <v>26</v>
      </c>
      <c r="K468" s="2">
        <v>28</v>
      </c>
      <c r="L468" s="85">
        <f>表1[[#This Row],[班级
名次]]/表1[[#This Row],[班级
人数]]</f>
        <v>0.9285714285714286</v>
      </c>
      <c r="M468" s="45">
        <v>126</v>
      </c>
      <c r="N468" s="46">
        <v>131</v>
      </c>
      <c r="O468" s="86">
        <f>表1[[#This Row],[专业
名次]]/表1[[#This Row],[专业
人数]]</f>
        <v>0.96183206106870234</v>
      </c>
      <c r="P468" s="56"/>
    </row>
    <row r="469" spans="1:16" ht="17.399999999999999" customHeight="1" x14ac:dyDescent="0.25">
      <c r="A469" s="35">
        <v>465</v>
      </c>
      <c r="B469" s="111">
        <v>2019010428</v>
      </c>
      <c r="C469" s="89" t="s">
        <v>737</v>
      </c>
      <c r="D469" s="89" t="s">
        <v>643</v>
      </c>
      <c r="E469" s="89" t="s">
        <v>646</v>
      </c>
      <c r="F469" s="90">
        <v>7.79</v>
      </c>
      <c r="G469" s="90">
        <v>68.274500000000003</v>
      </c>
      <c r="H469" s="90">
        <v>5.3440000000000003</v>
      </c>
      <c r="I469" s="84">
        <f>SUM(表1[[#This Row],[德育]:[文体]])</f>
        <v>81.408500000000004</v>
      </c>
      <c r="J469" s="47">
        <v>12</v>
      </c>
      <c r="K469" s="2">
        <v>28</v>
      </c>
      <c r="L469" s="85">
        <f>表1[[#This Row],[班级
名次]]/表1[[#This Row],[班级
人数]]</f>
        <v>0.42857142857142855</v>
      </c>
      <c r="M469" s="45">
        <v>60</v>
      </c>
      <c r="N469" s="46">
        <v>131</v>
      </c>
      <c r="O469" s="86">
        <f>表1[[#This Row],[专业
名次]]/表1[[#This Row],[专业
人数]]</f>
        <v>0.4580152671755725</v>
      </c>
      <c r="P469" s="56"/>
    </row>
    <row r="470" spans="1:16" ht="17.399999999999999" customHeight="1" x14ac:dyDescent="0.25">
      <c r="A470" s="35">
        <v>466</v>
      </c>
      <c r="B470" s="111">
        <v>2019010429</v>
      </c>
      <c r="C470" s="89" t="s">
        <v>738</v>
      </c>
      <c r="D470" s="89" t="s">
        <v>643</v>
      </c>
      <c r="E470" s="89" t="s">
        <v>646</v>
      </c>
      <c r="F470" s="90">
        <v>7.69</v>
      </c>
      <c r="G470" s="90">
        <v>61.064999999999998</v>
      </c>
      <c r="H470" s="90">
        <v>5.0720000000000001</v>
      </c>
      <c r="I470" s="84">
        <f>SUM(表1[[#This Row],[德育]:[文体]])</f>
        <v>73.826999999999998</v>
      </c>
      <c r="J470" s="47">
        <v>22</v>
      </c>
      <c r="K470" s="2">
        <v>28</v>
      </c>
      <c r="L470" s="85">
        <f>表1[[#This Row],[班级
名次]]/表1[[#This Row],[班级
人数]]</f>
        <v>0.7857142857142857</v>
      </c>
      <c r="M470" s="45">
        <v>117</v>
      </c>
      <c r="N470" s="46">
        <v>131</v>
      </c>
      <c r="O470" s="86">
        <f>表1[[#This Row],[专业
名次]]/表1[[#This Row],[专业
人数]]</f>
        <v>0.89312977099236646</v>
      </c>
      <c r="P470" s="56"/>
    </row>
    <row r="471" spans="1:16" ht="17.399999999999999" customHeight="1" x14ac:dyDescent="0.25">
      <c r="A471" s="35">
        <v>467</v>
      </c>
      <c r="B471" s="111">
        <v>2019010430</v>
      </c>
      <c r="C471" s="89" t="s">
        <v>739</v>
      </c>
      <c r="D471" s="89" t="s">
        <v>643</v>
      </c>
      <c r="E471" s="89" t="s">
        <v>646</v>
      </c>
      <c r="F471" s="90">
        <v>8.35</v>
      </c>
      <c r="G471" s="90">
        <v>66.03</v>
      </c>
      <c r="H471" s="90">
        <v>5.59</v>
      </c>
      <c r="I471" s="84">
        <f>SUM(表1[[#This Row],[德育]:[文体]])</f>
        <v>79.97</v>
      </c>
      <c r="J471" s="47">
        <v>14</v>
      </c>
      <c r="K471" s="2">
        <v>28</v>
      </c>
      <c r="L471" s="85">
        <f>表1[[#This Row],[班级
名次]]/表1[[#This Row],[班级
人数]]</f>
        <v>0.5</v>
      </c>
      <c r="M471" s="45">
        <v>74</v>
      </c>
      <c r="N471" s="46">
        <v>131</v>
      </c>
      <c r="O471" s="86">
        <f>表1[[#This Row],[专业
名次]]/表1[[#This Row],[专业
人数]]</f>
        <v>0.56488549618320616</v>
      </c>
      <c r="P471" s="56"/>
    </row>
    <row r="472" spans="1:16" ht="17.399999999999999" customHeight="1" x14ac:dyDescent="0.25">
      <c r="A472" s="35">
        <v>468</v>
      </c>
      <c r="B472" s="111">
        <v>2019010431</v>
      </c>
      <c r="C472" s="89" t="s">
        <v>740</v>
      </c>
      <c r="D472" s="89" t="s">
        <v>643</v>
      </c>
      <c r="E472" s="89" t="s">
        <v>646</v>
      </c>
      <c r="F472" s="90">
        <v>8.74</v>
      </c>
      <c r="G472" s="90">
        <v>70.971999999999994</v>
      </c>
      <c r="H472" s="90">
        <v>6.2149999999999999</v>
      </c>
      <c r="I472" s="84">
        <f>SUM(表1[[#This Row],[德育]:[文体]])</f>
        <v>85.926999999999992</v>
      </c>
      <c r="J472" s="47">
        <v>7</v>
      </c>
      <c r="K472" s="2">
        <v>28</v>
      </c>
      <c r="L472" s="85">
        <f>表1[[#This Row],[班级
名次]]/表1[[#This Row],[班级
人数]]</f>
        <v>0.25</v>
      </c>
      <c r="M472" s="45">
        <v>12</v>
      </c>
      <c r="N472" s="46">
        <v>131</v>
      </c>
      <c r="O472" s="86">
        <f>表1[[#This Row],[专业
名次]]/表1[[#This Row],[专业
人数]]</f>
        <v>9.1603053435114504E-2</v>
      </c>
      <c r="P472" s="56"/>
    </row>
    <row r="473" spans="1:16" ht="17.399999999999999" customHeight="1" x14ac:dyDescent="0.25">
      <c r="A473" s="35">
        <v>469</v>
      </c>
      <c r="B473" s="111">
        <v>2019010432</v>
      </c>
      <c r="C473" s="89" t="s">
        <v>741</v>
      </c>
      <c r="D473" s="89" t="s">
        <v>643</v>
      </c>
      <c r="E473" s="89" t="s">
        <v>646</v>
      </c>
      <c r="F473" s="90">
        <v>7.84</v>
      </c>
      <c r="G473" s="90">
        <v>63.997</v>
      </c>
      <c r="H473" s="90">
        <v>5.44</v>
      </c>
      <c r="I473" s="84">
        <f>SUM(表1[[#This Row],[德育]:[文体]])</f>
        <v>77.277000000000001</v>
      </c>
      <c r="J473" s="47">
        <v>18</v>
      </c>
      <c r="K473" s="2">
        <v>28</v>
      </c>
      <c r="L473" s="85">
        <f>表1[[#This Row],[班级
名次]]/表1[[#This Row],[班级
人数]]</f>
        <v>0.6428571428571429</v>
      </c>
      <c r="M473" s="45">
        <v>102</v>
      </c>
      <c r="N473" s="46">
        <v>131</v>
      </c>
      <c r="O473" s="86">
        <f>表1[[#This Row],[专业
名次]]/表1[[#This Row],[专业
人数]]</f>
        <v>0.77862595419847325</v>
      </c>
      <c r="P473" s="56"/>
    </row>
    <row r="474" spans="1:16" ht="17.399999999999999" customHeight="1" x14ac:dyDescent="0.25">
      <c r="A474" s="35">
        <v>470</v>
      </c>
      <c r="B474" s="111">
        <v>2019010433</v>
      </c>
      <c r="C474" s="89" t="s">
        <v>82</v>
      </c>
      <c r="D474" s="89" t="s">
        <v>643</v>
      </c>
      <c r="E474" s="89" t="s">
        <v>646</v>
      </c>
      <c r="F474" s="90">
        <v>8.74</v>
      </c>
      <c r="G474" s="90">
        <v>73.986500000000007</v>
      </c>
      <c r="H474" s="90">
        <v>5.9489999999999998</v>
      </c>
      <c r="I474" s="84">
        <f>SUM(表1[[#This Row],[德育]:[文体]])</f>
        <v>88.6755</v>
      </c>
      <c r="J474" s="47">
        <v>1</v>
      </c>
      <c r="K474" s="2">
        <v>28</v>
      </c>
      <c r="L474" s="85">
        <f>表1[[#This Row],[班级
名次]]/表1[[#This Row],[班级
人数]]</f>
        <v>3.5714285714285712E-2</v>
      </c>
      <c r="M474" s="45">
        <v>4</v>
      </c>
      <c r="N474" s="46">
        <v>131</v>
      </c>
      <c r="O474" s="86">
        <f>表1[[#This Row],[专业
名次]]/表1[[#This Row],[专业
人数]]</f>
        <v>3.0534351145038167E-2</v>
      </c>
      <c r="P474" s="56"/>
    </row>
    <row r="475" spans="1:16" ht="17.399999999999999" customHeight="1" x14ac:dyDescent="0.25">
      <c r="A475" s="35">
        <v>471</v>
      </c>
      <c r="B475" s="111">
        <v>2019010434</v>
      </c>
      <c r="C475" s="89" t="s">
        <v>85</v>
      </c>
      <c r="D475" s="89" t="s">
        <v>643</v>
      </c>
      <c r="E475" s="89" t="s">
        <v>646</v>
      </c>
      <c r="F475" s="90">
        <v>9.24</v>
      </c>
      <c r="G475" s="90">
        <v>73.55</v>
      </c>
      <c r="H475" s="90">
        <v>5.7549999999999999</v>
      </c>
      <c r="I475" s="84">
        <f>SUM(表1[[#This Row],[德育]:[文体]])</f>
        <v>88.544999999999987</v>
      </c>
      <c r="J475" s="47">
        <v>2</v>
      </c>
      <c r="K475" s="2">
        <v>28</v>
      </c>
      <c r="L475" s="85">
        <f>表1[[#This Row],[班级
名次]]/表1[[#This Row],[班级
人数]]</f>
        <v>7.1428571428571425E-2</v>
      </c>
      <c r="M475" s="45">
        <v>5</v>
      </c>
      <c r="N475" s="46">
        <v>131</v>
      </c>
      <c r="O475" s="86">
        <f>表1[[#This Row],[专业
名次]]/表1[[#This Row],[专业
人数]]</f>
        <v>3.8167938931297711E-2</v>
      </c>
      <c r="P475" s="56"/>
    </row>
    <row r="476" spans="1:16" ht="17.399999999999999" customHeight="1" x14ac:dyDescent="0.25">
      <c r="A476" s="35">
        <v>472</v>
      </c>
      <c r="B476" s="111">
        <v>2019010435</v>
      </c>
      <c r="C476" s="89" t="s">
        <v>172</v>
      </c>
      <c r="D476" s="89" t="s">
        <v>643</v>
      </c>
      <c r="E476" s="89" t="s">
        <v>646</v>
      </c>
      <c r="F476" s="90">
        <v>9.09</v>
      </c>
      <c r="G476" s="90">
        <v>72.47</v>
      </c>
      <c r="H476" s="90">
        <v>5.39</v>
      </c>
      <c r="I476" s="84">
        <f>SUM(表1[[#This Row],[德育]:[文体]])</f>
        <v>86.95</v>
      </c>
      <c r="J476" s="47">
        <v>6</v>
      </c>
      <c r="K476" s="2">
        <v>28</v>
      </c>
      <c r="L476" s="85">
        <f>表1[[#This Row],[班级
名次]]/表1[[#This Row],[班级
人数]]</f>
        <v>0.21428571428571427</v>
      </c>
      <c r="M476" s="45">
        <v>10</v>
      </c>
      <c r="N476" s="46">
        <v>131</v>
      </c>
      <c r="O476" s="86">
        <f>表1[[#This Row],[专业
名次]]/表1[[#This Row],[专业
人数]]</f>
        <v>7.6335877862595422E-2</v>
      </c>
      <c r="P476" s="56"/>
    </row>
    <row r="477" spans="1:16" ht="17.399999999999999" customHeight="1" x14ac:dyDescent="0.25">
      <c r="A477" s="35">
        <v>473</v>
      </c>
      <c r="B477" s="111">
        <v>2019010436</v>
      </c>
      <c r="C477" s="89" t="s">
        <v>742</v>
      </c>
      <c r="D477" s="89" t="s">
        <v>643</v>
      </c>
      <c r="E477" s="89" t="s">
        <v>646</v>
      </c>
      <c r="F477" s="90">
        <v>8.34</v>
      </c>
      <c r="G477" s="90">
        <v>73.397000000000006</v>
      </c>
      <c r="H477" s="90">
        <v>5.5380000000000003</v>
      </c>
      <c r="I477" s="84">
        <f>SUM(表1[[#This Row],[德育]:[文体]])</f>
        <v>87.275000000000006</v>
      </c>
      <c r="J477" s="47">
        <v>5</v>
      </c>
      <c r="K477" s="2">
        <v>28</v>
      </c>
      <c r="L477" s="85">
        <f>表1[[#This Row],[班级
名次]]/表1[[#This Row],[班级
人数]]</f>
        <v>0.17857142857142858</v>
      </c>
      <c r="M477" s="45">
        <v>8</v>
      </c>
      <c r="N477" s="46">
        <v>131</v>
      </c>
      <c r="O477" s="86">
        <f>表1[[#This Row],[专业
名次]]/表1[[#This Row],[专业
人数]]</f>
        <v>6.1068702290076333E-2</v>
      </c>
      <c r="P477" s="56"/>
    </row>
    <row r="478" spans="1:16" ht="17.399999999999999" customHeight="1" x14ac:dyDescent="0.25">
      <c r="A478" s="35">
        <v>474</v>
      </c>
      <c r="B478" s="111">
        <v>2019010437</v>
      </c>
      <c r="C478" s="89" t="s">
        <v>743</v>
      </c>
      <c r="D478" s="89" t="s">
        <v>643</v>
      </c>
      <c r="E478" s="89" t="s">
        <v>646</v>
      </c>
      <c r="F478" s="90">
        <v>8.2899999999999991</v>
      </c>
      <c r="G478" s="90">
        <v>74.216999999999999</v>
      </c>
      <c r="H478" s="90">
        <v>5.9690000000000003</v>
      </c>
      <c r="I478" s="84">
        <f>SUM(表1[[#This Row],[德育]:[文体]])</f>
        <v>88.475999999999999</v>
      </c>
      <c r="J478" s="47">
        <v>3</v>
      </c>
      <c r="K478" s="2">
        <v>28</v>
      </c>
      <c r="L478" s="85">
        <f>表1[[#This Row],[班级
名次]]/表1[[#This Row],[班级
人数]]</f>
        <v>0.10714285714285714</v>
      </c>
      <c r="M478" s="45">
        <v>6</v>
      </c>
      <c r="N478" s="46">
        <v>131</v>
      </c>
      <c r="O478" s="86">
        <f>表1[[#This Row],[专业
名次]]/表1[[#This Row],[专业
人数]]</f>
        <v>4.5801526717557252E-2</v>
      </c>
      <c r="P478" s="56"/>
    </row>
    <row r="479" spans="1:16" ht="17.399999999999999" customHeight="1" x14ac:dyDescent="0.25">
      <c r="A479" s="35">
        <v>475</v>
      </c>
      <c r="B479" s="111">
        <v>2019010438</v>
      </c>
      <c r="C479" s="89" t="s">
        <v>744</v>
      </c>
      <c r="D479" s="89" t="s">
        <v>643</v>
      </c>
      <c r="E479" s="89" t="s">
        <v>646</v>
      </c>
      <c r="F479" s="90">
        <v>8.59</v>
      </c>
      <c r="G479" s="90">
        <v>69.834500000000006</v>
      </c>
      <c r="H479" s="90">
        <v>5.8150000000000004</v>
      </c>
      <c r="I479" s="84">
        <f>SUM(表1[[#This Row],[德育]:[文体]])</f>
        <v>84.239500000000007</v>
      </c>
      <c r="J479" s="47">
        <v>9</v>
      </c>
      <c r="K479" s="2">
        <v>28</v>
      </c>
      <c r="L479" s="85">
        <f>表1[[#This Row],[班级
名次]]/表1[[#This Row],[班级
人数]]</f>
        <v>0.32142857142857145</v>
      </c>
      <c r="M479" s="45">
        <v>26</v>
      </c>
      <c r="N479" s="46">
        <v>131</v>
      </c>
      <c r="O479" s="86">
        <f>表1[[#This Row],[专业
名次]]/表1[[#This Row],[专业
人数]]</f>
        <v>0.19847328244274809</v>
      </c>
      <c r="P479" s="56"/>
    </row>
    <row r="480" spans="1:16" ht="17.399999999999999" customHeight="1" x14ac:dyDescent="0.25">
      <c r="A480" s="35">
        <v>476</v>
      </c>
      <c r="B480" s="111">
        <v>2019010439</v>
      </c>
      <c r="C480" s="89" t="s">
        <v>745</v>
      </c>
      <c r="D480" s="89" t="s">
        <v>643</v>
      </c>
      <c r="E480" s="89" t="s">
        <v>646</v>
      </c>
      <c r="F480" s="90">
        <v>8.19</v>
      </c>
      <c r="G480" s="90">
        <v>64.569999999999993</v>
      </c>
      <c r="H480" s="90">
        <v>5.71</v>
      </c>
      <c r="I480" s="84">
        <f>SUM(表1[[#This Row],[德育]:[文体]])</f>
        <v>78.469999999999985</v>
      </c>
      <c r="J480" s="47">
        <v>17</v>
      </c>
      <c r="K480" s="2">
        <v>28</v>
      </c>
      <c r="L480" s="85">
        <f>表1[[#This Row],[班级
名次]]/表1[[#This Row],[班级
人数]]</f>
        <v>0.6071428571428571</v>
      </c>
      <c r="M480" s="45">
        <v>92</v>
      </c>
      <c r="N480" s="46">
        <v>131</v>
      </c>
      <c r="O480" s="86">
        <f>表1[[#This Row],[专业
名次]]/表1[[#This Row],[专业
人数]]</f>
        <v>0.70229007633587781</v>
      </c>
      <c r="P480" s="56"/>
    </row>
    <row r="481" spans="1:16" ht="17.399999999999999" customHeight="1" x14ac:dyDescent="0.25">
      <c r="A481" s="35">
        <v>477</v>
      </c>
      <c r="B481" s="111">
        <v>2019010440</v>
      </c>
      <c r="C481" s="89" t="s">
        <v>746</v>
      </c>
      <c r="D481" s="89" t="s">
        <v>643</v>
      </c>
      <c r="E481" s="89" t="s">
        <v>646</v>
      </c>
      <c r="F481" s="90">
        <v>8.8699999999999992</v>
      </c>
      <c r="G481" s="90">
        <v>61.48</v>
      </c>
      <c r="H481" s="90">
        <v>5.17</v>
      </c>
      <c r="I481" s="84">
        <f>SUM(表1[[#This Row],[德育]:[文体]])</f>
        <v>75.52</v>
      </c>
      <c r="J481" s="47">
        <v>20</v>
      </c>
      <c r="K481" s="2">
        <v>28</v>
      </c>
      <c r="L481" s="85">
        <f>表1[[#This Row],[班级
名次]]/表1[[#This Row],[班级
人数]]</f>
        <v>0.7142857142857143</v>
      </c>
      <c r="M481" s="45">
        <v>113</v>
      </c>
      <c r="N481" s="46">
        <v>131</v>
      </c>
      <c r="O481" s="86">
        <f>表1[[#This Row],[专业
名次]]/表1[[#This Row],[专业
人数]]</f>
        <v>0.86259541984732824</v>
      </c>
      <c r="P481" s="56"/>
    </row>
    <row r="482" spans="1:16" ht="17.399999999999999" customHeight="1" x14ac:dyDescent="0.25">
      <c r="A482" s="35">
        <v>478</v>
      </c>
      <c r="B482" s="111">
        <v>2019010441</v>
      </c>
      <c r="C482" s="89" t="s">
        <v>747</v>
      </c>
      <c r="D482" s="89" t="s">
        <v>643</v>
      </c>
      <c r="E482" s="89" t="s">
        <v>646</v>
      </c>
      <c r="F482" s="90">
        <v>8.34</v>
      </c>
      <c r="G482" s="90">
        <v>63.138500000000001</v>
      </c>
      <c r="H482" s="90">
        <v>5.3304999999999998</v>
      </c>
      <c r="I482" s="84">
        <f>SUM(表1[[#This Row],[德育]:[文体]])</f>
        <v>76.808999999999997</v>
      </c>
      <c r="J482" s="47">
        <v>19</v>
      </c>
      <c r="K482" s="2">
        <v>28</v>
      </c>
      <c r="L482" s="85">
        <f>表1[[#This Row],[班级
名次]]/表1[[#This Row],[班级
人数]]</f>
        <v>0.6785714285714286</v>
      </c>
      <c r="M482" s="45">
        <v>108</v>
      </c>
      <c r="N482" s="46">
        <v>131</v>
      </c>
      <c r="O482" s="86">
        <f>表1[[#This Row],[专业
名次]]/表1[[#This Row],[专业
人数]]</f>
        <v>0.82442748091603058</v>
      </c>
      <c r="P482" s="56"/>
    </row>
    <row r="483" spans="1:16" ht="17.399999999999999" customHeight="1" x14ac:dyDescent="0.25">
      <c r="A483" s="35">
        <v>479</v>
      </c>
      <c r="B483" s="111">
        <v>2019010442</v>
      </c>
      <c r="C483" s="89" t="s">
        <v>748</v>
      </c>
      <c r="D483" s="89" t="s">
        <v>643</v>
      </c>
      <c r="E483" s="89" t="s">
        <v>646</v>
      </c>
      <c r="F483" s="90">
        <v>8.34</v>
      </c>
      <c r="G483" s="90">
        <v>57.596499999999999</v>
      </c>
      <c r="H483" s="90">
        <v>4.67</v>
      </c>
      <c r="I483" s="84">
        <f>SUM(表1[[#This Row],[德育]:[文体]])</f>
        <v>70.606499999999997</v>
      </c>
      <c r="J483" s="47">
        <v>23</v>
      </c>
      <c r="K483" s="2">
        <v>28</v>
      </c>
      <c r="L483" s="85">
        <f>表1[[#This Row],[班级
名次]]/表1[[#This Row],[班级
人数]]</f>
        <v>0.8214285714285714</v>
      </c>
      <c r="M483" s="45">
        <v>123</v>
      </c>
      <c r="N483" s="46">
        <v>131</v>
      </c>
      <c r="O483" s="86">
        <f>表1[[#This Row],[专业
名次]]/表1[[#This Row],[专业
人数]]</f>
        <v>0.93893129770992367</v>
      </c>
      <c r="P483" s="56"/>
    </row>
    <row r="484" spans="1:16" ht="17.399999999999999" customHeight="1" x14ac:dyDescent="0.25">
      <c r="A484" s="35">
        <v>480</v>
      </c>
      <c r="B484" s="111">
        <v>2019010443</v>
      </c>
      <c r="C484" s="89" t="s">
        <v>749</v>
      </c>
      <c r="D484" s="89" t="s">
        <v>643</v>
      </c>
      <c r="E484" s="89" t="s">
        <v>646</v>
      </c>
      <c r="F484" s="90">
        <v>7.99</v>
      </c>
      <c r="G484" s="90">
        <v>66.712000000000003</v>
      </c>
      <c r="H484" s="90">
        <v>5.9729999999999999</v>
      </c>
      <c r="I484" s="84">
        <f>SUM(表1[[#This Row],[德育]:[文体]])</f>
        <v>80.674999999999997</v>
      </c>
      <c r="J484" s="47">
        <v>13</v>
      </c>
      <c r="K484" s="2">
        <v>28</v>
      </c>
      <c r="L484" s="85">
        <f>表1[[#This Row],[班级
名次]]/表1[[#This Row],[班级
人数]]</f>
        <v>0.4642857142857143</v>
      </c>
      <c r="M484" s="45">
        <v>67</v>
      </c>
      <c r="N484" s="46">
        <v>131</v>
      </c>
      <c r="O484" s="86">
        <f>表1[[#This Row],[专业
名次]]/表1[[#This Row],[专业
人数]]</f>
        <v>0.51145038167938928</v>
      </c>
      <c r="P484" s="56"/>
    </row>
    <row r="485" spans="1:16" ht="17.399999999999999" customHeight="1" x14ac:dyDescent="0.25">
      <c r="A485" s="35">
        <v>481</v>
      </c>
      <c r="B485" s="111">
        <v>2019010444</v>
      </c>
      <c r="C485" s="89" t="s">
        <v>750</v>
      </c>
      <c r="D485" s="89" t="s">
        <v>643</v>
      </c>
      <c r="E485" s="89" t="s">
        <v>646</v>
      </c>
      <c r="F485" s="90">
        <v>8.2899999999999991</v>
      </c>
      <c r="G485" s="90">
        <v>74.38</v>
      </c>
      <c r="H485" s="90">
        <v>5.09</v>
      </c>
      <c r="I485" s="84">
        <f>SUM(表1[[#This Row],[德育]:[文体]])</f>
        <v>87.759999999999991</v>
      </c>
      <c r="J485" s="47">
        <v>4</v>
      </c>
      <c r="K485" s="2">
        <v>28</v>
      </c>
      <c r="L485" s="85">
        <f>表1[[#This Row],[班级
名次]]/表1[[#This Row],[班级
人数]]</f>
        <v>0.14285714285714285</v>
      </c>
      <c r="M485" s="45">
        <v>7</v>
      </c>
      <c r="N485" s="46">
        <v>131</v>
      </c>
      <c r="O485" s="86">
        <f>表1[[#This Row],[专业
名次]]/表1[[#This Row],[专业
人数]]</f>
        <v>5.3435114503816793E-2</v>
      </c>
      <c r="P485" s="56"/>
    </row>
    <row r="486" spans="1:16" ht="17.399999999999999" customHeight="1" x14ac:dyDescent="0.25">
      <c r="A486" s="35">
        <v>482</v>
      </c>
      <c r="B486" s="111">
        <v>2019010445</v>
      </c>
      <c r="C486" s="89" t="s">
        <v>751</v>
      </c>
      <c r="D486" s="89" t="s">
        <v>643</v>
      </c>
      <c r="E486" s="89" t="s">
        <v>646</v>
      </c>
      <c r="F486" s="90">
        <v>7.74</v>
      </c>
      <c r="G486" s="90">
        <v>55.81</v>
      </c>
      <c r="H486" s="90">
        <v>3.85</v>
      </c>
      <c r="I486" s="84">
        <f>SUM(表1[[#This Row],[德育]:[文体]])</f>
        <v>67.400000000000006</v>
      </c>
      <c r="J486" s="47">
        <v>27</v>
      </c>
      <c r="K486" s="2">
        <v>28</v>
      </c>
      <c r="L486" s="85">
        <f>表1[[#This Row],[班级
名次]]/表1[[#This Row],[班级
人数]]</f>
        <v>0.9642857142857143</v>
      </c>
      <c r="M486" s="45">
        <v>127</v>
      </c>
      <c r="N486" s="46">
        <v>131</v>
      </c>
      <c r="O486" s="86">
        <f>表1[[#This Row],[专业
名次]]/表1[[#This Row],[专业
人数]]</f>
        <v>0.96946564885496178</v>
      </c>
      <c r="P486" s="56"/>
    </row>
    <row r="487" spans="1:16" ht="17.399999999999999" customHeight="1" x14ac:dyDescent="0.25">
      <c r="A487" s="35">
        <v>483</v>
      </c>
      <c r="B487" s="111">
        <v>2019010446</v>
      </c>
      <c r="C487" s="89" t="s">
        <v>752</v>
      </c>
      <c r="D487" s="89" t="s">
        <v>643</v>
      </c>
      <c r="E487" s="89" t="s">
        <v>646</v>
      </c>
      <c r="F487" s="90">
        <v>7.84</v>
      </c>
      <c r="G487" s="90">
        <v>57.052</v>
      </c>
      <c r="H487" s="90">
        <v>4.7300000000000004</v>
      </c>
      <c r="I487" s="84">
        <f>SUM(表1[[#This Row],[德育]:[文体]])</f>
        <v>69.622</v>
      </c>
      <c r="J487" s="47">
        <v>25</v>
      </c>
      <c r="K487" s="2">
        <v>28</v>
      </c>
      <c r="L487" s="85">
        <f>表1[[#This Row],[班级
名次]]/表1[[#This Row],[班级
人数]]</f>
        <v>0.8928571428571429</v>
      </c>
      <c r="M487" s="45">
        <v>125</v>
      </c>
      <c r="N487" s="46">
        <v>131</v>
      </c>
      <c r="O487" s="86">
        <f>表1[[#This Row],[专业
名次]]/表1[[#This Row],[专业
人数]]</f>
        <v>0.95419847328244278</v>
      </c>
      <c r="P487" s="56"/>
    </row>
    <row r="488" spans="1:16" ht="17.399999999999999" customHeight="1" x14ac:dyDescent="0.25">
      <c r="A488" s="35">
        <v>484</v>
      </c>
      <c r="B488" s="111">
        <v>2019010447</v>
      </c>
      <c r="C488" s="89" t="s">
        <v>753</v>
      </c>
      <c r="D488" s="89" t="s">
        <v>643</v>
      </c>
      <c r="E488" s="89" t="s">
        <v>646</v>
      </c>
      <c r="F488" s="90">
        <v>8.39</v>
      </c>
      <c r="G488" s="90">
        <v>65.097499999999997</v>
      </c>
      <c r="H488" s="90">
        <v>5.63</v>
      </c>
      <c r="I488" s="84">
        <f>SUM(表1[[#This Row],[德育]:[文体]])</f>
        <v>79.117499999999993</v>
      </c>
      <c r="J488" s="47">
        <v>15</v>
      </c>
      <c r="K488" s="2">
        <v>28</v>
      </c>
      <c r="L488" s="85">
        <f>表1[[#This Row],[班级
名次]]/表1[[#This Row],[班级
人数]]</f>
        <v>0.5357142857142857</v>
      </c>
      <c r="M488" s="45">
        <v>84</v>
      </c>
      <c r="N488" s="46">
        <v>131</v>
      </c>
      <c r="O488" s="86">
        <f>表1[[#This Row],[专业
名次]]/表1[[#This Row],[专业
人数]]</f>
        <v>0.64122137404580148</v>
      </c>
      <c r="P488" s="56"/>
    </row>
    <row r="489" spans="1:16" ht="17.399999999999999" customHeight="1" x14ac:dyDescent="0.25">
      <c r="A489" s="35">
        <v>485</v>
      </c>
      <c r="B489" s="111">
        <v>2019010448</v>
      </c>
      <c r="C489" s="89" t="s">
        <v>754</v>
      </c>
      <c r="D489" s="89" t="s">
        <v>643</v>
      </c>
      <c r="E489" s="89" t="s">
        <v>646</v>
      </c>
      <c r="F489" s="90">
        <v>8.2899999999999991</v>
      </c>
      <c r="G489" s="90">
        <v>49.9</v>
      </c>
      <c r="H489" s="90">
        <v>4.63</v>
      </c>
      <c r="I489" s="84">
        <f>SUM(表1[[#This Row],[德育]:[文体]])</f>
        <v>62.82</v>
      </c>
      <c r="J489" s="47">
        <v>28</v>
      </c>
      <c r="K489" s="2">
        <v>28</v>
      </c>
      <c r="L489" s="85">
        <f>表1[[#This Row],[班级
名次]]/表1[[#This Row],[班级
人数]]</f>
        <v>1</v>
      </c>
      <c r="M489" s="45">
        <v>131</v>
      </c>
      <c r="N489" s="46">
        <v>131</v>
      </c>
      <c r="O489" s="86">
        <f>表1[[#This Row],[专业
名次]]/表1[[#This Row],[专业
人数]]</f>
        <v>1</v>
      </c>
      <c r="P489" s="56"/>
    </row>
    <row r="490" spans="1:16" ht="17.399999999999999" customHeight="1" x14ac:dyDescent="0.25">
      <c r="A490" s="35">
        <v>486</v>
      </c>
      <c r="B490" s="111">
        <v>2019010449</v>
      </c>
      <c r="C490" s="89" t="s">
        <v>755</v>
      </c>
      <c r="D490" s="89" t="s">
        <v>643</v>
      </c>
      <c r="E490" s="89" t="s">
        <v>646</v>
      </c>
      <c r="F490" s="90">
        <v>7.99</v>
      </c>
      <c r="G490" s="90">
        <v>70.8</v>
      </c>
      <c r="H490" s="90">
        <v>5.65</v>
      </c>
      <c r="I490" s="84">
        <f>SUM(表1[[#This Row],[德育]:[文体]])</f>
        <v>84.44</v>
      </c>
      <c r="J490" s="47">
        <v>8</v>
      </c>
      <c r="K490" s="2">
        <v>28</v>
      </c>
      <c r="L490" s="85">
        <f>表1[[#This Row],[班级
名次]]/表1[[#This Row],[班级
人数]]</f>
        <v>0.2857142857142857</v>
      </c>
      <c r="M490" s="45">
        <v>21</v>
      </c>
      <c r="N490" s="46">
        <v>131</v>
      </c>
      <c r="O490" s="86">
        <f>表1[[#This Row],[专业
名次]]/表1[[#This Row],[专业
人数]]</f>
        <v>0.16030534351145037</v>
      </c>
      <c r="P490" s="56"/>
    </row>
    <row r="491" spans="1:16" ht="17.399999999999999" customHeight="1" x14ac:dyDescent="0.25">
      <c r="A491" s="35">
        <v>487</v>
      </c>
      <c r="B491" s="111">
        <v>2019010450</v>
      </c>
      <c r="C491" s="89" t="s">
        <v>756</v>
      </c>
      <c r="D491" s="89" t="s">
        <v>643</v>
      </c>
      <c r="E491" s="89" t="s">
        <v>646</v>
      </c>
      <c r="F491" s="90">
        <v>7.69</v>
      </c>
      <c r="G491" s="90">
        <v>58.14</v>
      </c>
      <c r="H491" s="90">
        <v>3.96</v>
      </c>
      <c r="I491" s="84">
        <f>SUM(表1[[#This Row],[德育]:[文体]])</f>
        <v>69.789999999999992</v>
      </c>
      <c r="J491" s="47">
        <v>24</v>
      </c>
      <c r="K491" s="2">
        <v>28</v>
      </c>
      <c r="L491" s="85">
        <f>表1[[#This Row],[班级
名次]]/表1[[#This Row],[班级
人数]]</f>
        <v>0.8571428571428571</v>
      </c>
      <c r="M491" s="45">
        <v>124</v>
      </c>
      <c r="N491" s="46">
        <v>131</v>
      </c>
      <c r="O491" s="86">
        <f>表1[[#This Row],[专业
名次]]/表1[[#This Row],[专业
人数]]</f>
        <v>0.94656488549618323</v>
      </c>
      <c r="P491" s="56"/>
    </row>
    <row r="492" spans="1:16" ht="17.399999999999999" customHeight="1" x14ac:dyDescent="0.25">
      <c r="A492" s="35">
        <v>488</v>
      </c>
      <c r="B492" s="111">
        <v>2019010451</v>
      </c>
      <c r="C492" s="89" t="s">
        <v>757</v>
      </c>
      <c r="D492" s="89" t="s">
        <v>643</v>
      </c>
      <c r="E492" s="89" t="s">
        <v>646</v>
      </c>
      <c r="F492" s="90">
        <v>7.94</v>
      </c>
      <c r="G492" s="90">
        <v>64.751499999999993</v>
      </c>
      <c r="H492" s="90">
        <v>5.875</v>
      </c>
      <c r="I492" s="84">
        <f>SUM(表1[[#This Row],[德育]:[文体]])</f>
        <v>78.566499999999991</v>
      </c>
      <c r="J492" s="47">
        <v>16</v>
      </c>
      <c r="K492" s="2">
        <v>28</v>
      </c>
      <c r="L492" s="85">
        <f>表1[[#This Row],[班级
名次]]/表1[[#This Row],[班级
人数]]</f>
        <v>0.5714285714285714</v>
      </c>
      <c r="M492" s="45">
        <v>90</v>
      </c>
      <c r="N492" s="46">
        <v>131</v>
      </c>
      <c r="O492" s="86">
        <f>表1[[#This Row],[专业
名次]]/表1[[#This Row],[专业
人数]]</f>
        <v>0.68702290076335881</v>
      </c>
      <c r="P492" s="56"/>
    </row>
    <row r="493" spans="1:16" ht="17.399999999999999" customHeight="1" x14ac:dyDescent="0.25">
      <c r="A493" s="35">
        <v>489</v>
      </c>
      <c r="B493" s="111">
        <v>2019010452</v>
      </c>
      <c r="C493" s="89" t="s">
        <v>758</v>
      </c>
      <c r="D493" s="89" t="s">
        <v>643</v>
      </c>
      <c r="E493" s="89" t="s">
        <v>759</v>
      </c>
      <c r="F493" s="90">
        <v>7.69</v>
      </c>
      <c r="G493" s="90">
        <v>60.125</v>
      </c>
      <c r="H493" s="90">
        <v>4.2290000000000001</v>
      </c>
      <c r="I493" s="84">
        <f>SUM(表1[[#This Row],[德育]:[文体]])</f>
        <v>72.043999999999997</v>
      </c>
      <c r="J493" s="47">
        <v>26</v>
      </c>
      <c r="K493" s="2">
        <v>26</v>
      </c>
      <c r="L493" s="85">
        <f>表1[[#This Row],[班级
名次]]/表1[[#This Row],[班级
人数]]</f>
        <v>1</v>
      </c>
      <c r="M493" s="45">
        <v>122</v>
      </c>
      <c r="N493" s="46">
        <v>131</v>
      </c>
      <c r="O493" s="86">
        <f>表1[[#This Row],[专业
名次]]/表1[[#This Row],[专业
人数]]</f>
        <v>0.93129770992366412</v>
      </c>
      <c r="P493" s="56"/>
    </row>
    <row r="494" spans="1:16" ht="17.399999999999999" customHeight="1" x14ac:dyDescent="0.25">
      <c r="A494" s="35">
        <v>490</v>
      </c>
      <c r="B494" s="111">
        <v>2019010453</v>
      </c>
      <c r="C494" s="89" t="s">
        <v>616</v>
      </c>
      <c r="D494" s="89" t="s">
        <v>643</v>
      </c>
      <c r="E494" s="89" t="s">
        <v>759</v>
      </c>
      <c r="F494" s="90">
        <v>8.39</v>
      </c>
      <c r="G494" s="90">
        <v>70.02</v>
      </c>
      <c r="H494" s="90">
        <v>5.6</v>
      </c>
      <c r="I494" s="84">
        <f>SUM(表1[[#This Row],[德育]:[文体]])</f>
        <v>84.009999999999991</v>
      </c>
      <c r="J494" s="47">
        <v>7</v>
      </c>
      <c r="K494" s="2">
        <v>26</v>
      </c>
      <c r="L494" s="85">
        <f>表1[[#This Row],[班级
名次]]/表1[[#This Row],[班级
人数]]</f>
        <v>0.26923076923076922</v>
      </c>
      <c r="M494" s="45">
        <v>29</v>
      </c>
      <c r="N494" s="46">
        <v>131</v>
      </c>
      <c r="O494" s="86">
        <f>表1[[#This Row],[专业
名次]]/表1[[#This Row],[专业
人数]]</f>
        <v>0.22137404580152673</v>
      </c>
      <c r="P494" s="56"/>
    </row>
    <row r="495" spans="1:16" ht="17.399999999999999" customHeight="1" x14ac:dyDescent="0.25">
      <c r="A495" s="35">
        <v>491</v>
      </c>
      <c r="B495" s="111">
        <v>2019010454</v>
      </c>
      <c r="C495" s="89" t="s">
        <v>760</v>
      </c>
      <c r="D495" s="89" t="s">
        <v>643</v>
      </c>
      <c r="E495" s="89" t="s">
        <v>759</v>
      </c>
      <c r="F495" s="90">
        <v>8.89</v>
      </c>
      <c r="G495" s="90">
        <v>69.833500000000001</v>
      </c>
      <c r="H495" s="90">
        <v>5.8109999999999999</v>
      </c>
      <c r="I495" s="84">
        <f>SUM(表1[[#This Row],[德育]:[文体]])</f>
        <v>84.534500000000008</v>
      </c>
      <c r="J495" s="47">
        <v>3</v>
      </c>
      <c r="K495" s="2">
        <v>26</v>
      </c>
      <c r="L495" s="85">
        <f>表1[[#This Row],[班级
名次]]/表1[[#This Row],[班级
人数]]</f>
        <v>0.11538461538461539</v>
      </c>
      <c r="M495" s="45">
        <v>20</v>
      </c>
      <c r="N495" s="46">
        <v>131</v>
      </c>
      <c r="O495" s="86">
        <f>表1[[#This Row],[专业
名次]]/表1[[#This Row],[专业
人数]]</f>
        <v>0.15267175572519084</v>
      </c>
      <c r="P495" s="56"/>
    </row>
    <row r="496" spans="1:16" ht="17.399999999999999" customHeight="1" x14ac:dyDescent="0.25">
      <c r="A496" s="35">
        <v>492</v>
      </c>
      <c r="B496" s="111">
        <v>2019010455</v>
      </c>
      <c r="C496" s="89" t="s">
        <v>761</v>
      </c>
      <c r="D496" s="89" t="s">
        <v>643</v>
      </c>
      <c r="E496" s="89" t="s">
        <v>759</v>
      </c>
      <c r="F496" s="90">
        <v>8.15</v>
      </c>
      <c r="G496" s="90">
        <v>69.19</v>
      </c>
      <c r="H496" s="90">
        <v>5.3</v>
      </c>
      <c r="I496" s="84">
        <f>SUM(表1[[#This Row],[德育]:[文体]])</f>
        <v>82.64</v>
      </c>
      <c r="J496" s="47">
        <v>12</v>
      </c>
      <c r="K496" s="2">
        <v>26</v>
      </c>
      <c r="L496" s="85">
        <f>表1[[#This Row],[班级
名次]]/表1[[#This Row],[班级
人数]]</f>
        <v>0.46153846153846156</v>
      </c>
      <c r="M496" s="45">
        <v>44</v>
      </c>
      <c r="N496" s="46">
        <v>131</v>
      </c>
      <c r="O496" s="86">
        <f>表1[[#This Row],[专业
名次]]/表1[[#This Row],[专业
人数]]</f>
        <v>0.33587786259541985</v>
      </c>
      <c r="P496" s="56"/>
    </row>
    <row r="497" spans="1:16" ht="17.399999999999999" customHeight="1" x14ac:dyDescent="0.25">
      <c r="A497" s="35">
        <v>493</v>
      </c>
      <c r="B497" s="111">
        <v>2019010456</v>
      </c>
      <c r="C497" s="89" t="s">
        <v>762</v>
      </c>
      <c r="D497" s="89" t="s">
        <v>643</v>
      </c>
      <c r="E497" s="89" t="s">
        <v>759</v>
      </c>
      <c r="F497" s="90">
        <v>8.19</v>
      </c>
      <c r="G497" s="90">
        <v>68.035499999999999</v>
      </c>
      <c r="H497" s="90">
        <v>6.2149999999999999</v>
      </c>
      <c r="I497" s="84">
        <f>SUM(表1[[#This Row],[德育]:[文体]])</f>
        <v>82.4405</v>
      </c>
      <c r="J497" s="47">
        <v>13</v>
      </c>
      <c r="K497" s="2">
        <v>26</v>
      </c>
      <c r="L497" s="85">
        <f>表1[[#This Row],[班级
名次]]/表1[[#This Row],[班级
人数]]</f>
        <v>0.5</v>
      </c>
      <c r="M497" s="45">
        <v>48</v>
      </c>
      <c r="N497" s="46">
        <v>131</v>
      </c>
      <c r="O497" s="86">
        <f>表1[[#This Row],[专业
名次]]/表1[[#This Row],[专业
人数]]</f>
        <v>0.36641221374045801</v>
      </c>
      <c r="P497" s="56"/>
    </row>
    <row r="498" spans="1:16" ht="17.399999999999999" customHeight="1" x14ac:dyDescent="0.25">
      <c r="A498" s="35">
        <v>494</v>
      </c>
      <c r="B498" s="111">
        <v>2019010457</v>
      </c>
      <c r="C498" s="89" t="s">
        <v>763</v>
      </c>
      <c r="D498" s="89" t="s">
        <v>643</v>
      </c>
      <c r="E498" s="89" t="s">
        <v>759</v>
      </c>
      <c r="F498" s="90">
        <v>7.69</v>
      </c>
      <c r="G498" s="90">
        <v>70.67</v>
      </c>
      <c r="H498" s="90">
        <v>5.79</v>
      </c>
      <c r="I498" s="84">
        <f>SUM(表1[[#This Row],[德育]:[文体]])</f>
        <v>84.15</v>
      </c>
      <c r="J498" s="47">
        <v>6</v>
      </c>
      <c r="K498" s="2">
        <v>26</v>
      </c>
      <c r="L498" s="85">
        <f>表1[[#This Row],[班级
名次]]/表1[[#This Row],[班级
人数]]</f>
        <v>0.23076923076923078</v>
      </c>
      <c r="M498" s="45">
        <v>27</v>
      </c>
      <c r="N498" s="46">
        <v>131</v>
      </c>
      <c r="O498" s="86">
        <f>表1[[#This Row],[专业
名次]]/表1[[#This Row],[专业
人数]]</f>
        <v>0.20610687022900764</v>
      </c>
      <c r="P498" s="56"/>
    </row>
    <row r="499" spans="1:16" ht="17.399999999999999" customHeight="1" x14ac:dyDescent="0.25">
      <c r="A499" s="35">
        <v>495</v>
      </c>
      <c r="B499" s="111">
        <v>2019010458</v>
      </c>
      <c r="C499" s="89" t="s">
        <v>764</v>
      </c>
      <c r="D499" s="89" t="s">
        <v>643</v>
      </c>
      <c r="E499" s="89" t="s">
        <v>759</v>
      </c>
      <c r="F499" s="90">
        <v>8.19</v>
      </c>
      <c r="G499" s="90">
        <v>66.760499999999993</v>
      </c>
      <c r="H499" s="90">
        <v>4.5999999999999996</v>
      </c>
      <c r="I499" s="84">
        <f>SUM(表1[[#This Row],[德育]:[文体]])</f>
        <v>79.550499999999985</v>
      </c>
      <c r="J499" s="47">
        <v>20</v>
      </c>
      <c r="K499" s="2">
        <v>26</v>
      </c>
      <c r="L499" s="85">
        <f>表1[[#This Row],[班级
名次]]/表1[[#This Row],[班级
人数]]</f>
        <v>0.76923076923076927</v>
      </c>
      <c r="M499" s="45">
        <v>77</v>
      </c>
      <c r="N499" s="46">
        <v>131</v>
      </c>
      <c r="O499" s="86">
        <f>表1[[#This Row],[专业
名次]]/表1[[#This Row],[专业
人数]]</f>
        <v>0.58778625954198471</v>
      </c>
      <c r="P499" s="56"/>
    </row>
    <row r="500" spans="1:16" ht="17.399999999999999" customHeight="1" x14ac:dyDescent="0.25">
      <c r="A500" s="35">
        <v>496</v>
      </c>
      <c r="B500" s="111">
        <v>2019010459</v>
      </c>
      <c r="C500" s="89" t="s">
        <v>765</v>
      </c>
      <c r="D500" s="89" t="s">
        <v>643</v>
      </c>
      <c r="E500" s="89" t="s">
        <v>759</v>
      </c>
      <c r="F500" s="90">
        <v>8.5</v>
      </c>
      <c r="G500" s="90">
        <v>69.28</v>
      </c>
      <c r="H500" s="90">
        <v>5.16</v>
      </c>
      <c r="I500" s="84">
        <f>SUM(表1[[#This Row],[德育]:[文体]])</f>
        <v>82.94</v>
      </c>
      <c r="J500" s="47">
        <v>9</v>
      </c>
      <c r="K500" s="2">
        <v>26</v>
      </c>
      <c r="L500" s="85">
        <f>表1[[#This Row],[班级
名次]]/表1[[#This Row],[班级
人数]]</f>
        <v>0.34615384615384615</v>
      </c>
      <c r="M500" s="45">
        <v>40</v>
      </c>
      <c r="N500" s="46">
        <v>131</v>
      </c>
      <c r="O500" s="86">
        <f>表1[[#This Row],[专业
名次]]/表1[[#This Row],[专业
人数]]</f>
        <v>0.30534351145038169</v>
      </c>
      <c r="P500" s="56"/>
    </row>
    <row r="501" spans="1:16" ht="17.399999999999999" customHeight="1" x14ac:dyDescent="0.25">
      <c r="A501" s="35">
        <v>497</v>
      </c>
      <c r="B501" s="111">
        <v>2019010460</v>
      </c>
      <c r="C501" s="89" t="s">
        <v>173</v>
      </c>
      <c r="D501" s="89" t="s">
        <v>643</v>
      </c>
      <c r="E501" s="89" t="s">
        <v>759</v>
      </c>
      <c r="F501" s="90">
        <v>8.7200000000000006</v>
      </c>
      <c r="G501" s="90">
        <v>69.846000000000004</v>
      </c>
      <c r="H501" s="90">
        <v>5.8620000000000001</v>
      </c>
      <c r="I501" s="84">
        <f>SUM(表1[[#This Row],[德育]:[文体]])</f>
        <v>84.427999999999997</v>
      </c>
      <c r="J501" s="47">
        <v>4</v>
      </c>
      <c r="K501" s="2">
        <v>26</v>
      </c>
      <c r="L501" s="85">
        <f>表1[[#This Row],[班级
名次]]/表1[[#This Row],[班级
人数]]</f>
        <v>0.15384615384615385</v>
      </c>
      <c r="M501" s="45">
        <v>22</v>
      </c>
      <c r="N501" s="46">
        <v>131</v>
      </c>
      <c r="O501" s="86">
        <f>表1[[#This Row],[专业
名次]]/表1[[#This Row],[专业
人数]]</f>
        <v>0.16793893129770993</v>
      </c>
      <c r="P501" s="56"/>
    </row>
    <row r="502" spans="1:16" ht="17.399999999999999" customHeight="1" x14ac:dyDescent="0.25">
      <c r="A502" s="35">
        <v>498</v>
      </c>
      <c r="B502" s="111">
        <v>2019010461</v>
      </c>
      <c r="C502" s="89" t="s">
        <v>89</v>
      </c>
      <c r="D502" s="89" t="s">
        <v>643</v>
      </c>
      <c r="E502" s="89" t="s">
        <v>759</v>
      </c>
      <c r="F502" s="90">
        <v>8.1</v>
      </c>
      <c r="G502" s="90">
        <v>71.8</v>
      </c>
      <c r="H502" s="90">
        <v>5.04</v>
      </c>
      <c r="I502" s="84">
        <f>SUM(表1[[#This Row],[德育]:[文体]])</f>
        <v>84.94</v>
      </c>
      <c r="J502" s="47">
        <v>2</v>
      </c>
      <c r="K502" s="2">
        <v>26</v>
      </c>
      <c r="L502" s="85">
        <f>表1[[#This Row],[班级
名次]]/表1[[#This Row],[班级
人数]]</f>
        <v>7.6923076923076927E-2</v>
      </c>
      <c r="M502" s="45">
        <v>17</v>
      </c>
      <c r="N502" s="46">
        <v>131</v>
      </c>
      <c r="O502" s="86">
        <f>表1[[#This Row],[专业
名次]]/表1[[#This Row],[专业
人数]]</f>
        <v>0.12977099236641221</v>
      </c>
      <c r="P502" s="56"/>
    </row>
    <row r="503" spans="1:16" ht="17.399999999999999" customHeight="1" x14ac:dyDescent="0.25">
      <c r="A503" s="35">
        <v>499</v>
      </c>
      <c r="B503" s="111">
        <v>2019010462</v>
      </c>
      <c r="C503" s="89" t="s">
        <v>766</v>
      </c>
      <c r="D503" s="89" t="s">
        <v>643</v>
      </c>
      <c r="E503" s="89" t="s">
        <v>759</v>
      </c>
      <c r="F503" s="90">
        <v>8.15</v>
      </c>
      <c r="G503" s="90">
        <v>69.400000000000006</v>
      </c>
      <c r="H503" s="90">
        <v>5.34</v>
      </c>
      <c r="I503" s="84">
        <f>SUM(表1[[#This Row],[德育]:[文体]])</f>
        <v>82.890000000000015</v>
      </c>
      <c r="J503" s="47">
        <v>10</v>
      </c>
      <c r="K503" s="2">
        <v>26</v>
      </c>
      <c r="L503" s="85">
        <f>表1[[#This Row],[班级
名次]]/表1[[#This Row],[班级
人数]]</f>
        <v>0.38461538461538464</v>
      </c>
      <c r="M503" s="45">
        <v>41</v>
      </c>
      <c r="N503" s="46">
        <v>131</v>
      </c>
      <c r="O503" s="86">
        <f>表1[[#This Row],[专业
名次]]/表1[[#This Row],[专业
人数]]</f>
        <v>0.31297709923664124</v>
      </c>
      <c r="P503" s="56"/>
    </row>
    <row r="504" spans="1:16" ht="17.399999999999999" customHeight="1" x14ac:dyDescent="0.25">
      <c r="A504" s="35">
        <v>500</v>
      </c>
      <c r="B504" s="111">
        <v>2019010463</v>
      </c>
      <c r="C504" s="89" t="s">
        <v>767</v>
      </c>
      <c r="D504" s="89" t="s">
        <v>643</v>
      </c>
      <c r="E504" s="89" t="s">
        <v>759</v>
      </c>
      <c r="F504" s="90">
        <v>8.69</v>
      </c>
      <c r="G504" s="90">
        <v>69.197500000000005</v>
      </c>
      <c r="H504" s="90">
        <v>4.851</v>
      </c>
      <c r="I504" s="84">
        <f>SUM(表1[[#This Row],[德育]:[文体]])</f>
        <v>82.738500000000002</v>
      </c>
      <c r="J504" s="47">
        <v>11</v>
      </c>
      <c r="K504" s="2">
        <v>26</v>
      </c>
      <c r="L504" s="85">
        <f>表1[[#This Row],[班级
名次]]/表1[[#This Row],[班级
人数]]</f>
        <v>0.42307692307692307</v>
      </c>
      <c r="M504" s="45">
        <v>43</v>
      </c>
      <c r="N504" s="46">
        <v>131</v>
      </c>
      <c r="O504" s="86">
        <f>表1[[#This Row],[专业
名次]]/表1[[#This Row],[专业
人数]]</f>
        <v>0.3282442748091603</v>
      </c>
      <c r="P504" s="56"/>
    </row>
    <row r="505" spans="1:16" ht="17.399999999999999" customHeight="1" x14ac:dyDescent="0.25">
      <c r="A505" s="35">
        <v>501</v>
      </c>
      <c r="B505" s="111">
        <v>2019010464</v>
      </c>
      <c r="C505" s="89" t="s">
        <v>768</v>
      </c>
      <c r="D505" s="89" t="s">
        <v>643</v>
      </c>
      <c r="E505" s="89" t="s">
        <v>759</v>
      </c>
      <c r="F505" s="90">
        <v>8.5399999999999991</v>
      </c>
      <c r="G505" s="90">
        <v>68.647499999999994</v>
      </c>
      <c r="H505" s="90">
        <v>4.7809999999999997</v>
      </c>
      <c r="I505" s="84">
        <f>SUM(表1[[#This Row],[德育]:[文体]])</f>
        <v>81.968500000000006</v>
      </c>
      <c r="J505" s="47">
        <v>15</v>
      </c>
      <c r="K505" s="2">
        <v>26</v>
      </c>
      <c r="L505" s="85">
        <f>表1[[#This Row],[班级
名次]]/表1[[#This Row],[班级
人数]]</f>
        <v>0.57692307692307687</v>
      </c>
      <c r="M505" s="45">
        <v>55</v>
      </c>
      <c r="N505" s="46">
        <v>131</v>
      </c>
      <c r="O505" s="86">
        <f>表1[[#This Row],[专业
名次]]/表1[[#This Row],[专业
人数]]</f>
        <v>0.41984732824427479</v>
      </c>
      <c r="P505" s="56"/>
    </row>
    <row r="506" spans="1:16" ht="17.399999999999999" customHeight="1" x14ac:dyDescent="0.25">
      <c r="A506" s="35">
        <v>502</v>
      </c>
      <c r="B506" s="111">
        <v>2019010465</v>
      </c>
      <c r="C506" s="89" t="s">
        <v>769</v>
      </c>
      <c r="D506" s="89" t="s">
        <v>643</v>
      </c>
      <c r="E506" s="89" t="s">
        <v>759</v>
      </c>
      <c r="F506" s="90">
        <v>8.56</v>
      </c>
      <c r="G506" s="90">
        <v>70.040000000000006</v>
      </c>
      <c r="H506" s="90">
        <v>5.69</v>
      </c>
      <c r="I506" s="84">
        <f>SUM(表1[[#This Row],[德育]:[文体]])</f>
        <v>84.29</v>
      </c>
      <c r="J506" s="47">
        <v>5</v>
      </c>
      <c r="K506" s="2">
        <v>26</v>
      </c>
      <c r="L506" s="85">
        <f>表1[[#This Row],[班级
名次]]/表1[[#This Row],[班级
人数]]</f>
        <v>0.19230769230769232</v>
      </c>
      <c r="M506" s="45">
        <v>24</v>
      </c>
      <c r="N506" s="46">
        <v>131</v>
      </c>
      <c r="O506" s="86">
        <f>表1[[#This Row],[专业
名次]]/表1[[#This Row],[专业
人数]]</f>
        <v>0.18320610687022901</v>
      </c>
      <c r="P506" s="56"/>
    </row>
    <row r="507" spans="1:16" ht="17.399999999999999" customHeight="1" x14ac:dyDescent="0.25">
      <c r="A507" s="35">
        <v>503</v>
      </c>
      <c r="B507" s="111">
        <v>2019010466</v>
      </c>
      <c r="C507" s="89" t="s">
        <v>92</v>
      </c>
      <c r="D507" s="89" t="s">
        <v>643</v>
      </c>
      <c r="E507" s="89" t="s">
        <v>759</v>
      </c>
      <c r="F507" s="90">
        <v>7.95</v>
      </c>
      <c r="G507" s="90">
        <v>73.070999999999998</v>
      </c>
      <c r="H507" s="90">
        <v>4.8</v>
      </c>
      <c r="I507" s="84">
        <f>SUM(表1[[#This Row],[德育]:[文体]])</f>
        <v>85.820999999999998</v>
      </c>
      <c r="J507" s="47">
        <v>1</v>
      </c>
      <c r="K507" s="2">
        <v>26</v>
      </c>
      <c r="L507" s="85">
        <f>表1[[#This Row],[班级
名次]]/表1[[#This Row],[班级
人数]]</f>
        <v>3.8461538461538464E-2</v>
      </c>
      <c r="M507" s="45">
        <v>13</v>
      </c>
      <c r="N507" s="46">
        <v>131</v>
      </c>
      <c r="O507" s="86">
        <f>表1[[#This Row],[专业
名次]]/表1[[#This Row],[专业
人数]]</f>
        <v>9.9236641221374045E-2</v>
      </c>
      <c r="P507" s="56"/>
    </row>
    <row r="508" spans="1:16" ht="17.399999999999999" customHeight="1" x14ac:dyDescent="0.25">
      <c r="A508" s="35">
        <v>504</v>
      </c>
      <c r="B508" s="111">
        <v>2019010467</v>
      </c>
      <c r="C508" s="89" t="s">
        <v>770</v>
      </c>
      <c r="D508" s="89" t="s">
        <v>643</v>
      </c>
      <c r="E508" s="89" t="s">
        <v>759</v>
      </c>
      <c r="F508" s="90">
        <v>7.92</v>
      </c>
      <c r="G508" s="90">
        <v>63.66</v>
      </c>
      <c r="H508" s="90">
        <v>6.07</v>
      </c>
      <c r="I508" s="84">
        <f>SUM(表1[[#This Row],[德育]:[文体]])</f>
        <v>77.650000000000006</v>
      </c>
      <c r="J508" s="47">
        <v>23</v>
      </c>
      <c r="K508" s="2">
        <v>26</v>
      </c>
      <c r="L508" s="85">
        <f>表1[[#This Row],[班级
名次]]/表1[[#This Row],[班级
人数]]</f>
        <v>0.88461538461538458</v>
      </c>
      <c r="M508" s="45">
        <v>98</v>
      </c>
      <c r="N508" s="46">
        <v>131</v>
      </c>
      <c r="O508" s="86">
        <f>表1[[#This Row],[专业
名次]]/表1[[#This Row],[专业
人数]]</f>
        <v>0.74809160305343514</v>
      </c>
      <c r="P508" s="56"/>
    </row>
    <row r="509" spans="1:16" ht="17.399999999999999" customHeight="1" x14ac:dyDescent="0.25">
      <c r="A509" s="35">
        <v>505</v>
      </c>
      <c r="B509" s="111">
        <v>2019010468</v>
      </c>
      <c r="C509" s="89" t="s">
        <v>771</v>
      </c>
      <c r="D509" s="89" t="s">
        <v>643</v>
      </c>
      <c r="E509" s="89" t="s">
        <v>759</v>
      </c>
      <c r="F509" s="90">
        <v>9.44</v>
      </c>
      <c r="G509" s="90">
        <v>69.014499999999998</v>
      </c>
      <c r="H509" s="90">
        <v>5.2919999999999998</v>
      </c>
      <c r="I509" s="84">
        <f>SUM(表1[[#This Row],[德育]:[文体]])</f>
        <v>83.746499999999997</v>
      </c>
      <c r="J509" s="47">
        <v>8</v>
      </c>
      <c r="K509" s="2">
        <v>26</v>
      </c>
      <c r="L509" s="85">
        <f>表1[[#This Row],[班级
名次]]/表1[[#This Row],[班级
人数]]</f>
        <v>0.30769230769230771</v>
      </c>
      <c r="M509" s="45">
        <v>33</v>
      </c>
      <c r="N509" s="46">
        <v>131</v>
      </c>
      <c r="O509" s="86">
        <f>表1[[#This Row],[专业
名次]]/表1[[#This Row],[专业
人数]]</f>
        <v>0.25190839694656486</v>
      </c>
      <c r="P509" s="56"/>
    </row>
    <row r="510" spans="1:16" ht="17.399999999999999" customHeight="1" x14ac:dyDescent="0.25">
      <c r="A510" s="35">
        <v>506</v>
      </c>
      <c r="B510" s="111">
        <v>2019010469</v>
      </c>
      <c r="C510" s="89" t="s">
        <v>772</v>
      </c>
      <c r="D510" s="89" t="s">
        <v>643</v>
      </c>
      <c r="E510" s="89" t="s">
        <v>759</v>
      </c>
      <c r="F510" s="90">
        <v>8.5500000000000007</v>
      </c>
      <c r="G510" s="90">
        <v>62.8645</v>
      </c>
      <c r="H510" s="90">
        <v>5.6820000000000004</v>
      </c>
      <c r="I510" s="84">
        <f>SUM(表1[[#This Row],[德育]:[文体]])</f>
        <v>77.096500000000006</v>
      </c>
      <c r="J510" s="47">
        <v>25</v>
      </c>
      <c r="K510" s="2">
        <v>26</v>
      </c>
      <c r="L510" s="85">
        <f>表1[[#This Row],[班级
名次]]/表1[[#This Row],[班级
人数]]</f>
        <v>0.96153846153846156</v>
      </c>
      <c r="M510" s="45">
        <v>103</v>
      </c>
      <c r="N510" s="46">
        <v>131</v>
      </c>
      <c r="O510" s="86">
        <f>表1[[#This Row],[专业
名次]]/表1[[#This Row],[专业
人数]]</f>
        <v>0.7862595419847328</v>
      </c>
      <c r="P510" s="56"/>
    </row>
    <row r="511" spans="1:16" ht="17.399999999999999" customHeight="1" x14ac:dyDescent="0.25">
      <c r="A511" s="35">
        <v>507</v>
      </c>
      <c r="B511" s="111">
        <v>2019010470</v>
      </c>
      <c r="C511" s="89" t="s">
        <v>773</v>
      </c>
      <c r="D511" s="89" t="s">
        <v>643</v>
      </c>
      <c r="E511" s="89" t="s">
        <v>759</v>
      </c>
      <c r="F511" s="90">
        <v>8.64</v>
      </c>
      <c r="G511" s="90">
        <v>67.92</v>
      </c>
      <c r="H511" s="90">
        <v>5.6619999999999999</v>
      </c>
      <c r="I511" s="84">
        <f>SUM(表1[[#This Row],[德育]:[文体]])</f>
        <v>82.222000000000008</v>
      </c>
      <c r="J511" s="47">
        <v>14</v>
      </c>
      <c r="K511" s="2">
        <v>26</v>
      </c>
      <c r="L511" s="85">
        <f>表1[[#This Row],[班级
名次]]/表1[[#This Row],[班级
人数]]</f>
        <v>0.53846153846153844</v>
      </c>
      <c r="M511" s="45">
        <v>50</v>
      </c>
      <c r="N511" s="46">
        <v>131</v>
      </c>
      <c r="O511" s="86">
        <f>表1[[#This Row],[专业
名次]]/表1[[#This Row],[专业
人数]]</f>
        <v>0.38167938931297712</v>
      </c>
      <c r="P511" s="56"/>
    </row>
    <row r="512" spans="1:16" ht="17.399999999999999" customHeight="1" x14ac:dyDescent="0.25">
      <c r="A512" s="35">
        <v>508</v>
      </c>
      <c r="B512" s="111">
        <v>2019010471</v>
      </c>
      <c r="C512" s="89" t="s">
        <v>774</v>
      </c>
      <c r="D512" s="89" t="s">
        <v>643</v>
      </c>
      <c r="E512" s="89" t="s">
        <v>759</v>
      </c>
      <c r="F512" s="90">
        <v>8.3699999999999992</v>
      </c>
      <c r="G512" s="90">
        <v>64.404499999999999</v>
      </c>
      <c r="H512" s="90">
        <v>5.87</v>
      </c>
      <c r="I512" s="84">
        <f>SUM(表1[[#This Row],[德育]:[文体]])</f>
        <v>78.644500000000008</v>
      </c>
      <c r="J512" s="47">
        <v>22</v>
      </c>
      <c r="K512" s="2">
        <v>26</v>
      </c>
      <c r="L512" s="85">
        <f>表1[[#This Row],[班级
名次]]/表1[[#This Row],[班级
人数]]</f>
        <v>0.84615384615384615</v>
      </c>
      <c r="M512" s="45">
        <v>87</v>
      </c>
      <c r="N512" s="46">
        <v>131</v>
      </c>
      <c r="O512" s="86">
        <f>表1[[#This Row],[专业
名次]]/表1[[#This Row],[专业
人数]]</f>
        <v>0.66412213740458015</v>
      </c>
      <c r="P512" s="56"/>
    </row>
    <row r="513" spans="1:16" ht="17.399999999999999" customHeight="1" x14ac:dyDescent="0.25">
      <c r="A513" s="35">
        <v>509</v>
      </c>
      <c r="B513" s="111">
        <v>2019010472</v>
      </c>
      <c r="C513" s="89" t="s">
        <v>775</v>
      </c>
      <c r="D513" s="89" t="s">
        <v>643</v>
      </c>
      <c r="E513" s="89" t="s">
        <v>759</v>
      </c>
      <c r="F513" s="90">
        <v>8.42</v>
      </c>
      <c r="G513" s="90">
        <v>66.724500000000006</v>
      </c>
      <c r="H513" s="90">
        <v>6.5359999999999996</v>
      </c>
      <c r="I513" s="84">
        <f>SUM(表1[[#This Row],[德育]:[文体]])</f>
        <v>81.680500000000009</v>
      </c>
      <c r="J513" s="47">
        <v>16</v>
      </c>
      <c r="K513" s="2">
        <v>26</v>
      </c>
      <c r="L513" s="85">
        <f>表1[[#This Row],[班级
名次]]/表1[[#This Row],[班级
人数]]</f>
        <v>0.61538461538461542</v>
      </c>
      <c r="M513" s="45">
        <v>59</v>
      </c>
      <c r="N513" s="46">
        <v>131</v>
      </c>
      <c r="O513" s="86">
        <f>表1[[#This Row],[专业
名次]]/表1[[#This Row],[专业
人数]]</f>
        <v>0.45038167938931295</v>
      </c>
      <c r="P513" s="56"/>
    </row>
    <row r="514" spans="1:16" ht="17.399999999999999" customHeight="1" x14ac:dyDescent="0.25">
      <c r="A514" s="35">
        <v>510</v>
      </c>
      <c r="B514" s="111">
        <v>2019010473</v>
      </c>
      <c r="C514" s="89" t="s">
        <v>776</v>
      </c>
      <c r="D514" s="89" t="s">
        <v>643</v>
      </c>
      <c r="E514" s="89" t="s">
        <v>759</v>
      </c>
      <c r="F514" s="90">
        <v>8.51</v>
      </c>
      <c r="G514" s="90">
        <v>66.881500000000003</v>
      </c>
      <c r="H514" s="90">
        <v>5.9320000000000004</v>
      </c>
      <c r="I514" s="84">
        <f>SUM(表1[[#This Row],[德育]:[文体]])</f>
        <v>81.32350000000001</v>
      </c>
      <c r="J514" s="47">
        <v>17</v>
      </c>
      <c r="K514" s="2">
        <v>26</v>
      </c>
      <c r="L514" s="85">
        <f>表1[[#This Row],[班级
名次]]/表1[[#This Row],[班级
人数]]</f>
        <v>0.65384615384615385</v>
      </c>
      <c r="M514" s="45">
        <v>61</v>
      </c>
      <c r="N514" s="46">
        <v>131</v>
      </c>
      <c r="O514" s="86">
        <f>表1[[#This Row],[专业
名次]]/表1[[#This Row],[专业
人数]]</f>
        <v>0.46564885496183206</v>
      </c>
      <c r="P514" s="56"/>
    </row>
    <row r="515" spans="1:16" ht="17.399999999999999" customHeight="1" x14ac:dyDescent="0.25">
      <c r="A515" s="35">
        <v>511</v>
      </c>
      <c r="B515" s="111">
        <v>2019010474</v>
      </c>
      <c r="C515" s="89" t="s">
        <v>777</v>
      </c>
      <c r="D515" s="89" t="s">
        <v>643</v>
      </c>
      <c r="E515" s="89" t="s">
        <v>759</v>
      </c>
      <c r="F515" s="90">
        <v>8.7200000000000006</v>
      </c>
      <c r="G515" s="90">
        <v>63.462000000000003</v>
      </c>
      <c r="H515" s="90">
        <v>5.3280000000000003</v>
      </c>
      <c r="I515" s="84">
        <f>SUM(表1[[#This Row],[德育]:[文体]])</f>
        <v>77.510000000000005</v>
      </c>
      <c r="J515" s="47">
        <v>24</v>
      </c>
      <c r="K515" s="2">
        <v>26</v>
      </c>
      <c r="L515" s="85">
        <f>表1[[#This Row],[班级
名次]]/表1[[#This Row],[班级
人数]]</f>
        <v>0.92307692307692313</v>
      </c>
      <c r="M515" s="45">
        <v>100</v>
      </c>
      <c r="N515" s="46">
        <v>131</v>
      </c>
      <c r="O515" s="86">
        <f>表1[[#This Row],[专业
名次]]/表1[[#This Row],[专业
人数]]</f>
        <v>0.76335877862595425</v>
      </c>
      <c r="P515" s="56"/>
    </row>
    <row r="516" spans="1:16" ht="17.399999999999999" customHeight="1" x14ac:dyDescent="0.25">
      <c r="A516" s="35">
        <v>512</v>
      </c>
      <c r="B516" s="111">
        <v>2019010475</v>
      </c>
      <c r="C516" s="89" t="s">
        <v>778</v>
      </c>
      <c r="D516" s="89" t="s">
        <v>643</v>
      </c>
      <c r="E516" s="89" t="s">
        <v>759</v>
      </c>
      <c r="F516" s="90">
        <v>8.07</v>
      </c>
      <c r="G516" s="90">
        <v>67.435000000000002</v>
      </c>
      <c r="H516" s="90">
        <v>5.657</v>
      </c>
      <c r="I516" s="84">
        <f>SUM(表1[[#This Row],[德育]:[文体]])</f>
        <v>81.161999999999992</v>
      </c>
      <c r="J516" s="47">
        <v>18</v>
      </c>
      <c r="K516" s="2">
        <v>26</v>
      </c>
      <c r="L516" s="85">
        <f>表1[[#This Row],[班级
名次]]/表1[[#This Row],[班级
人数]]</f>
        <v>0.69230769230769229</v>
      </c>
      <c r="M516" s="45">
        <v>64</v>
      </c>
      <c r="N516" s="46">
        <v>131</v>
      </c>
      <c r="O516" s="86">
        <f>表1[[#This Row],[专业
名次]]/表1[[#This Row],[专业
人数]]</f>
        <v>0.48854961832061067</v>
      </c>
      <c r="P516" s="56"/>
    </row>
    <row r="517" spans="1:16" ht="17.399999999999999" customHeight="1" x14ac:dyDescent="0.25">
      <c r="A517" s="35">
        <v>513</v>
      </c>
      <c r="B517" s="111">
        <v>2019010476</v>
      </c>
      <c r="C517" s="89" t="s">
        <v>779</v>
      </c>
      <c r="D517" s="89" t="s">
        <v>643</v>
      </c>
      <c r="E517" s="89" t="s">
        <v>759</v>
      </c>
      <c r="F517" s="90">
        <v>7.59</v>
      </c>
      <c r="G517" s="90">
        <v>67.760000000000005</v>
      </c>
      <c r="H517" s="90">
        <v>4.71</v>
      </c>
      <c r="I517" s="84">
        <f>SUM(表1[[#This Row],[德育]:[文体]])</f>
        <v>80.06</v>
      </c>
      <c r="J517" s="47">
        <v>19</v>
      </c>
      <c r="K517" s="2">
        <v>26</v>
      </c>
      <c r="L517" s="85">
        <f>表1[[#This Row],[班级
名次]]/表1[[#This Row],[班级
人数]]</f>
        <v>0.73076923076923073</v>
      </c>
      <c r="M517" s="45">
        <v>72</v>
      </c>
      <c r="N517" s="46">
        <v>131</v>
      </c>
      <c r="O517" s="86">
        <f>表1[[#This Row],[专业
名次]]/表1[[#This Row],[专业
人数]]</f>
        <v>0.54961832061068705</v>
      </c>
      <c r="P517" s="56"/>
    </row>
    <row r="518" spans="1:16" ht="17.399999999999999" customHeight="1" x14ac:dyDescent="0.25">
      <c r="A518" s="35">
        <v>514</v>
      </c>
      <c r="B518" s="111">
        <v>2019010477</v>
      </c>
      <c r="C518" s="89" t="s">
        <v>780</v>
      </c>
      <c r="D518" s="89" t="s">
        <v>643</v>
      </c>
      <c r="E518" s="89" t="s">
        <v>759</v>
      </c>
      <c r="F518" s="90">
        <v>8.69</v>
      </c>
      <c r="G518" s="90">
        <v>64.45</v>
      </c>
      <c r="H518" s="90">
        <v>5.77</v>
      </c>
      <c r="I518" s="84">
        <f>SUM(表1[[#This Row],[德育]:[文体]])</f>
        <v>78.91</v>
      </c>
      <c r="J518" s="47">
        <v>21</v>
      </c>
      <c r="K518" s="2">
        <v>26</v>
      </c>
      <c r="L518" s="85">
        <f>表1[[#This Row],[班级
名次]]/表1[[#This Row],[班级
人数]]</f>
        <v>0.80769230769230771</v>
      </c>
      <c r="M518" s="45">
        <v>85</v>
      </c>
      <c r="N518" s="46">
        <v>131</v>
      </c>
      <c r="O518" s="86">
        <f>表1[[#This Row],[专业
名次]]/表1[[#This Row],[专业
人数]]</f>
        <v>0.64885496183206104</v>
      </c>
      <c r="P518" s="56"/>
    </row>
    <row r="519" spans="1:16" ht="17.399999999999999" customHeight="1" x14ac:dyDescent="0.25">
      <c r="A519" s="35">
        <v>515</v>
      </c>
      <c r="B519" s="111">
        <v>2019010478</v>
      </c>
      <c r="C519" s="89" t="s">
        <v>781</v>
      </c>
      <c r="D519" s="89" t="s">
        <v>782</v>
      </c>
      <c r="E519" s="89" t="s">
        <v>95</v>
      </c>
      <c r="F519" s="90">
        <v>7.84</v>
      </c>
      <c r="G519" s="90">
        <v>62.06</v>
      </c>
      <c r="H519" s="90">
        <v>5.1100000000000003</v>
      </c>
      <c r="I519" s="84">
        <f>SUM(表1[[#This Row],[德育]:[文体]])</f>
        <v>75.010000000000005</v>
      </c>
      <c r="J519" s="47">
        <v>23</v>
      </c>
      <c r="K519" s="2">
        <v>24</v>
      </c>
      <c r="L519" s="85">
        <f>表1[[#This Row],[班级
名次]]/表1[[#This Row],[班级
人数]]</f>
        <v>0.95833333333333337</v>
      </c>
      <c r="M519" s="45">
        <v>49</v>
      </c>
      <c r="N519" s="46">
        <v>52</v>
      </c>
      <c r="O519" s="86">
        <f>表1[[#This Row],[专业
名次]]/表1[[#This Row],[专业
人数]]</f>
        <v>0.94230769230769229</v>
      </c>
      <c r="P519" s="56"/>
    </row>
    <row r="520" spans="1:16" ht="17.399999999999999" customHeight="1" x14ac:dyDescent="0.25">
      <c r="A520" s="35">
        <v>516</v>
      </c>
      <c r="B520" s="111">
        <v>2019010479</v>
      </c>
      <c r="C520" s="89" t="s">
        <v>783</v>
      </c>
      <c r="D520" s="89" t="s">
        <v>782</v>
      </c>
      <c r="E520" s="89" t="s">
        <v>95</v>
      </c>
      <c r="F520" s="90">
        <v>8.11</v>
      </c>
      <c r="G520" s="90">
        <v>64.489999999999995</v>
      </c>
      <c r="H520" s="90">
        <v>5.6929999999999996</v>
      </c>
      <c r="I520" s="84">
        <f>SUM(表1[[#This Row],[德育]:[文体]])</f>
        <v>78.292999999999992</v>
      </c>
      <c r="J520" s="47">
        <v>16</v>
      </c>
      <c r="K520" s="2">
        <v>24</v>
      </c>
      <c r="L520" s="85">
        <f>表1[[#This Row],[班级
名次]]/表1[[#This Row],[班级
人数]]</f>
        <v>0.66666666666666663</v>
      </c>
      <c r="M520" s="45">
        <v>35</v>
      </c>
      <c r="N520" s="46">
        <v>52</v>
      </c>
      <c r="O520" s="86">
        <f>表1[[#This Row],[专业
名次]]/表1[[#This Row],[专业
人数]]</f>
        <v>0.67307692307692313</v>
      </c>
      <c r="P520" s="56"/>
    </row>
    <row r="521" spans="1:16" ht="17.399999999999999" customHeight="1" x14ac:dyDescent="0.25">
      <c r="A521" s="35">
        <v>517</v>
      </c>
      <c r="B521" s="111">
        <v>2019010480</v>
      </c>
      <c r="C521" s="89" t="s">
        <v>297</v>
      </c>
      <c r="D521" s="89" t="s">
        <v>782</v>
      </c>
      <c r="E521" s="89" t="s">
        <v>95</v>
      </c>
      <c r="F521" s="90">
        <v>7.96</v>
      </c>
      <c r="G521" s="90">
        <v>68.117000000000004</v>
      </c>
      <c r="H521" s="90">
        <v>5.56</v>
      </c>
      <c r="I521" s="84">
        <f>SUM(表1[[#This Row],[德育]:[文体]])</f>
        <v>81.637</v>
      </c>
      <c r="J521" s="47">
        <v>8</v>
      </c>
      <c r="K521" s="2">
        <v>24</v>
      </c>
      <c r="L521" s="85">
        <f>表1[[#This Row],[班级
名次]]/表1[[#This Row],[班级
人数]]</f>
        <v>0.33333333333333331</v>
      </c>
      <c r="M521" s="45">
        <v>17</v>
      </c>
      <c r="N521" s="46">
        <v>52</v>
      </c>
      <c r="O521" s="86">
        <f>表1[[#This Row],[专业
名次]]/表1[[#This Row],[专业
人数]]</f>
        <v>0.32692307692307693</v>
      </c>
      <c r="P521" s="56"/>
    </row>
    <row r="522" spans="1:16" ht="17.399999999999999" customHeight="1" x14ac:dyDescent="0.25">
      <c r="A522" s="35">
        <v>518</v>
      </c>
      <c r="B522" s="111">
        <v>2019010482</v>
      </c>
      <c r="C522" s="89" t="s">
        <v>784</v>
      </c>
      <c r="D522" s="89" t="s">
        <v>782</v>
      </c>
      <c r="E522" s="89" t="s">
        <v>95</v>
      </c>
      <c r="F522" s="90">
        <v>8.09</v>
      </c>
      <c r="G522" s="90">
        <v>67.518000000000001</v>
      </c>
      <c r="H522" s="90">
        <v>5.41</v>
      </c>
      <c r="I522" s="84">
        <f>SUM(表1[[#This Row],[德育]:[文体]])</f>
        <v>81.018000000000001</v>
      </c>
      <c r="J522" s="47">
        <v>10</v>
      </c>
      <c r="K522" s="2">
        <v>24</v>
      </c>
      <c r="L522" s="85">
        <f>表1[[#This Row],[班级
名次]]/表1[[#This Row],[班级
人数]]</f>
        <v>0.41666666666666669</v>
      </c>
      <c r="M522" s="45">
        <v>23</v>
      </c>
      <c r="N522" s="46">
        <v>52</v>
      </c>
      <c r="O522" s="86">
        <f>表1[[#This Row],[专业
名次]]/表1[[#This Row],[专业
人数]]</f>
        <v>0.44230769230769229</v>
      </c>
      <c r="P522" s="56"/>
    </row>
    <row r="523" spans="1:16" ht="17.399999999999999" customHeight="1" x14ac:dyDescent="0.25">
      <c r="A523" s="35">
        <v>519</v>
      </c>
      <c r="B523" s="111">
        <v>2019010484</v>
      </c>
      <c r="C523" s="89" t="s">
        <v>785</v>
      </c>
      <c r="D523" s="89" t="s">
        <v>782</v>
      </c>
      <c r="E523" s="89" t="s">
        <v>95</v>
      </c>
      <c r="F523" s="90">
        <v>8.09</v>
      </c>
      <c r="G523" s="90">
        <v>70.569999999999993</v>
      </c>
      <c r="H523" s="90">
        <v>6.42</v>
      </c>
      <c r="I523" s="84">
        <f>SUM(表1[[#This Row],[德育]:[文体]])</f>
        <v>85.08</v>
      </c>
      <c r="J523" s="47">
        <v>3</v>
      </c>
      <c r="K523" s="2">
        <v>24</v>
      </c>
      <c r="L523" s="85">
        <f>表1[[#This Row],[班级
名次]]/表1[[#This Row],[班级
人数]]</f>
        <v>0.125</v>
      </c>
      <c r="M523" s="45">
        <v>6</v>
      </c>
      <c r="N523" s="46">
        <v>52</v>
      </c>
      <c r="O523" s="86">
        <f>表1[[#This Row],[专业
名次]]/表1[[#This Row],[专业
人数]]</f>
        <v>0.11538461538461539</v>
      </c>
      <c r="P523" s="56"/>
    </row>
    <row r="524" spans="1:16" ht="17.399999999999999" customHeight="1" x14ac:dyDescent="0.25">
      <c r="A524" s="35">
        <v>520</v>
      </c>
      <c r="B524" s="111">
        <v>2019010486</v>
      </c>
      <c r="C524" s="89" t="s">
        <v>786</v>
      </c>
      <c r="D524" s="89" t="s">
        <v>782</v>
      </c>
      <c r="E524" s="89" t="s">
        <v>95</v>
      </c>
      <c r="F524" s="90">
        <v>8.9499999999999993</v>
      </c>
      <c r="G524" s="90">
        <v>66.81</v>
      </c>
      <c r="H524" s="90">
        <v>4.78</v>
      </c>
      <c r="I524" s="84">
        <f>SUM(表1[[#This Row],[德育]:[文体]])</f>
        <v>80.540000000000006</v>
      </c>
      <c r="J524" s="47">
        <v>12</v>
      </c>
      <c r="K524" s="2">
        <v>24</v>
      </c>
      <c r="L524" s="85">
        <f>表1[[#This Row],[班级
名次]]/表1[[#This Row],[班级
人数]]</f>
        <v>0.5</v>
      </c>
      <c r="M524" s="45">
        <v>26</v>
      </c>
      <c r="N524" s="46">
        <v>52</v>
      </c>
      <c r="O524" s="86">
        <f>表1[[#This Row],[专业
名次]]/表1[[#This Row],[专业
人数]]</f>
        <v>0.5</v>
      </c>
      <c r="P524" s="56"/>
    </row>
    <row r="525" spans="1:16" ht="17.399999999999999" customHeight="1" x14ac:dyDescent="0.25">
      <c r="A525" s="35">
        <v>521</v>
      </c>
      <c r="B525" s="111">
        <v>2019010487</v>
      </c>
      <c r="C525" s="89" t="s">
        <v>787</v>
      </c>
      <c r="D525" s="89" t="s">
        <v>782</v>
      </c>
      <c r="E525" s="89" t="s">
        <v>95</v>
      </c>
      <c r="F525" s="90">
        <v>8.19</v>
      </c>
      <c r="G525" s="90">
        <v>68.55</v>
      </c>
      <c r="H525" s="90">
        <v>5.14</v>
      </c>
      <c r="I525" s="84">
        <f>SUM(表1[[#This Row],[德育]:[文体]])</f>
        <v>81.88</v>
      </c>
      <c r="J525" s="47">
        <v>7</v>
      </c>
      <c r="K525" s="2">
        <v>24</v>
      </c>
      <c r="L525" s="85">
        <f>表1[[#This Row],[班级
名次]]/表1[[#This Row],[班级
人数]]</f>
        <v>0.29166666666666669</v>
      </c>
      <c r="M525" s="45">
        <v>16</v>
      </c>
      <c r="N525" s="46">
        <v>52</v>
      </c>
      <c r="O525" s="86">
        <f>表1[[#This Row],[专业
名次]]/表1[[#This Row],[专业
人数]]</f>
        <v>0.30769230769230771</v>
      </c>
      <c r="P525" s="56"/>
    </row>
    <row r="526" spans="1:16" ht="17.399999999999999" customHeight="1" x14ac:dyDescent="0.25">
      <c r="A526" s="35">
        <v>522</v>
      </c>
      <c r="B526" s="111">
        <v>2019010488</v>
      </c>
      <c r="C526" s="89" t="s">
        <v>788</v>
      </c>
      <c r="D526" s="89" t="s">
        <v>782</v>
      </c>
      <c r="E526" s="89" t="s">
        <v>95</v>
      </c>
      <c r="F526" s="90">
        <v>8.59</v>
      </c>
      <c r="G526" s="90">
        <v>66.19</v>
      </c>
      <c r="H526" s="90">
        <v>5.58</v>
      </c>
      <c r="I526" s="84">
        <f>SUM(表1[[#This Row],[德育]:[文体]])</f>
        <v>80.36</v>
      </c>
      <c r="J526" s="47">
        <v>13</v>
      </c>
      <c r="K526" s="2">
        <v>24</v>
      </c>
      <c r="L526" s="85">
        <f>表1[[#This Row],[班级
名次]]/表1[[#This Row],[班级
人数]]</f>
        <v>0.54166666666666663</v>
      </c>
      <c r="M526" s="45">
        <v>27</v>
      </c>
      <c r="N526" s="46">
        <v>52</v>
      </c>
      <c r="O526" s="86">
        <f>表1[[#This Row],[专业
名次]]/表1[[#This Row],[专业
人数]]</f>
        <v>0.51923076923076927</v>
      </c>
      <c r="P526" s="56"/>
    </row>
    <row r="527" spans="1:16" ht="17.399999999999999" customHeight="1" x14ac:dyDescent="0.25">
      <c r="A527" s="35">
        <v>523</v>
      </c>
      <c r="B527" s="111">
        <v>2019010489</v>
      </c>
      <c r="C527" s="89" t="s">
        <v>789</v>
      </c>
      <c r="D527" s="89" t="s">
        <v>782</v>
      </c>
      <c r="E527" s="89" t="s">
        <v>95</v>
      </c>
      <c r="F527" s="90">
        <v>8.59</v>
      </c>
      <c r="G527" s="90">
        <v>57.796500000000002</v>
      </c>
      <c r="H527" s="90">
        <v>5.05</v>
      </c>
      <c r="I527" s="84">
        <f>SUM(表1[[#This Row],[德育]:[文体]])</f>
        <v>71.436499999999995</v>
      </c>
      <c r="J527" s="47">
        <v>24</v>
      </c>
      <c r="K527" s="2">
        <v>24</v>
      </c>
      <c r="L527" s="85">
        <f>表1[[#This Row],[班级
名次]]/表1[[#This Row],[班级
人数]]</f>
        <v>1</v>
      </c>
      <c r="M527" s="45">
        <v>51</v>
      </c>
      <c r="N527" s="46">
        <v>52</v>
      </c>
      <c r="O527" s="86">
        <f>表1[[#This Row],[专业
名次]]/表1[[#This Row],[专业
人数]]</f>
        <v>0.98076923076923073</v>
      </c>
      <c r="P527" s="56"/>
    </row>
    <row r="528" spans="1:16" ht="17.399999999999999" customHeight="1" x14ac:dyDescent="0.25">
      <c r="A528" s="35">
        <v>524</v>
      </c>
      <c r="B528" s="111">
        <v>2019010491</v>
      </c>
      <c r="C528" s="89" t="s">
        <v>790</v>
      </c>
      <c r="D528" s="89" t="s">
        <v>782</v>
      </c>
      <c r="E528" s="89" t="s">
        <v>95</v>
      </c>
      <c r="F528" s="90">
        <v>8.84</v>
      </c>
      <c r="G528" s="90">
        <v>66.149000000000001</v>
      </c>
      <c r="H528" s="90">
        <v>5.18</v>
      </c>
      <c r="I528" s="84">
        <f>SUM(表1[[#This Row],[德育]:[文体]])</f>
        <v>80.169000000000011</v>
      </c>
      <c r="J528" s="47">
        <v>14</v>
      </c>
      <c r="K528" s="2">
        <v>24</v>
      </c>
      <c r="L528" s="85">
        <f>表1[[#This Row],[班级
名次]]/表1[[#This Row],[班级
人数]]</f>
        <v>0.58333333333333337</v>
      </c>
      <c r="M528" s="45">
        <v>28</v>
      </c>
      <c r="N528" s="46">
        <v>52</v>
      </c>
      <c r="O528" s="86">
        <f>表1[[#This Row],[专业
名次]]/表1[[#This Row],[专业
人数]]</f>
        <v>0.53846153846153844</v>
      </c>
      <c r="P528" s="56"/>
    </row>
    <row r="529" spans="1:16" ht="17.399999999999999" customHeight="1" x14ac:dyDescent="0.25">
      <c r="A529" s="35">
        <v>525</v>
      </c>
      <c r="B529" s="111">
        <v>2019010492</v>
      </c>
      <c r="C529" s="89" t="s">
        <v>791</v>
      </c>
      <c r="D529" s="89" t="s">
        <v>782</v>
      </c>
      <c r="E529" s="89" t="s">
        <v>95</v>
      </c>
      <c r="F529" s="90">
        <v>7.94</v>
      </c>
      <c r="G529" s="90">
        <v>68.763499999999993</v>
      </c>
      <c r="H529" s="90">
        <v>5.2759999999999998</v>
      </c>
      <c r="I529" s="84">
        <f>SUM(表1[[#This Row],[德育]:[文体]])</f>
        <v>81.979499999999987</v>
      </c>
      <c r="J529" s="47">
        <v>6</v>
      </c>
      <c r="K529" s="2">
        <v>24</v>
      </c>
      <c r="L529" s="85">
        <f>表1[[#This Row],[班级
名次]]/表1[[#This Row],[班级
人数]]</f>
        <v>0.25</v>
      </c>
      <c r="M529" s="45">
        <v>15</v>
      </c>
      <c r="N529" s="46">
        <v>52</v>
      </c>
      <c r="O529" s="86">
        <f>表1[[#This Row],[专业
名次]]/表1[[#This Row],[专业
人数]]</f>
        <v>0.28846153846153844</v>
      </c>
      <c r="P529" s="56"/>
    </row>
    <row r="530" spans="1:16" ht="17.399999999999999" customHeight="1" x14ac:dyDescent="0.25">
      <c r="A530" s="35">
        <v>526</v>
      </c>
      <c r="B530" s="111">
        <v>2019010493</v>
      </c>
      <c r="C530" s="89" t="s">
        <v>792</v>
      </c>
      <c r="D530" s="89" t="s">
        <v>782</v>
      </c>
      <c r="E530" s="89" t="s">
        <v>95</v>
      </c>
      <c r="F530" s="90">
        <v>8.39</v>
      </c>
      <c r="G530" s="90">
        <v>69.208500000000001</v>
      </c>
      <c r="H530" s="90">
        <v>5.0880000000000001</v>
      </c>
      <c r="I530" s="84">
        <f>SUM(表1[[#This Row],[德育]:[文体]])</f>
        <v>82.686499999999995</v>
      </c>
      <c r="J530" s="47">
        <v>5</v>
      </c>
      <c r="K530" s="2">
        <v>24</v>
      </c>
      <c r="L530" s="85">
        <f>表1[[#This Row],[班级
名次]]/表1[[#This Row],[班级
人数]]</f>
        <v>0.20833333333333334</v>
      </c>
      <c r="M530" s="45">
        <v>13</v>
      </c>
      <c r="N530" s="46">
        <v>52</v>
      </c>
      <c r="O530" s="86">
        <f>表1[[#This Row],[专业
名次]]/表1[[#This Row],[专业
人数]]</f>
        <v>0.25</v>
      </c>
      <c r="P530" s="56"/>
    </row>
    <row r="531" spans="1:16" ht="17.399999999999999" customHeight="1" x14ac:dyDescent="0.25">
      <c r="A531" s="35">
        <v>527</v>
      </c>
      <c r="B531" s="111">
        <v>2019010494</v>
      </c>
      <c r="C531" s="89" t="s">
        <v>793</v>
      </c>
      <c r="D531" s="89" t="s">
        <v>782</v>
      </c>
      <c r="E531" s="89" t="s">
        <v>95</v>
      </c>
      <c r="F531" s="90">
        <v>8.4600000000000009</v>
      </c>
      <c r="G531" s="90">
        <v>63.706000000000003</v>
      </c>
      <c r="H531" s="90">
        <v>4.1500000000000004</v>
      </c>
      <c r="I531" s="84">
        <f>SUM(表1[[#This Row],[德育]:[文体]])</f>
        <v>76.316000000000003</v>
      </c>
      <c r="J531" s="47">
        <v>20</v>
      </c>
      <c r="K531" s="2">
        <v>24</v>
      </c>
      <c r="L531" s="85">
        <f>表1[[#This Row],[班级
名次]]/表1[[#This Row],[班级
人数]]</f>
        <v>0.83333333333333337</v>
      </c>
      <c r="M531" s="45">
        <v>44</v>
      </c>
      <c r="N531" s="46">
        <v>52</v>
      </c>
      <c r="O531" s="86">
        <f>表1[[#This Row],[专业
名次]]/表1[[#This Row],[专业
人数]]</f>
        <v>0.84615384615384615</v>
      </c>
      <c r="P531" s="56"/>
    </row>
    <row r="532" spans="1:16" ht="17.399999999999999" customHeight="1" x14ac:dyDescent="0.25">
      <c r="A532" s="35">
        <v>528</v>
      </c>
      <c r="B532" s="111">
        <v>2019010495</v>
      </c>
      <c r="C532" s="89" t="s">
        <v>794</v>
      </c>
      <c r="D532" s="89" t="s">
        <v>782</v>
      </c>
      <c r="E532" s="89" t="s">
        <v>95</v>
      </c>
      <c r="F532" s="90">
        <v>8.41</v>
      </c>
      <c r="G532" s="90">
        <v>67.192999999999998</v>
      </c>
      <c r="H532" s="90">
        <v>6.0170000000000003</v>
      </c>
      <c r="I532" s="84">
        <f>SUM(表1[[#This Row],[德育]:[文体]])</f>
        <v>81.61999999999999</v>
      </c>
      <c r="J532" s="47">
        <v>9</v>
      </c>
      <c r="K532" s="2">
        <v>24</v>
      </c>
      <c r="L532" s="85">
        <f>表1[[#This Row],[班级
名次]]/表1[[#This Row],[班级
人数]]</f>
        <v>0.375</v>
      </c>
      <c r="M532" s="45">
        <v>18</v>
      </c>
      <c r="N532" s="46">
        <v>52</v>
      </c>
      <c r="O532" s="86">
        <f>表1[[#This Row],[专业
名次]]/表1[[#This Row],[专业
人数]]</f>
        <v>0.34615384615384615</v>
      </c>
      <c r="P532" s="56"/>
    </row>
    <row r="533" spans="1:16" ht="17.399999999999999" customHeight="1" x14ac:dyDescent="0.25">
      <c r="A533" s="35">
        <v>529</v>
      </c>
      <c r="B533" s="111">
        <v>2019010497</v>
      </c>
      <c r="C533" s="89" t="s">
        <v>94</v>
      </c>
      <c r="D533" s="89" t="s">
        <v>782</v>
      </c>
      <c r="E533" s="89" t="s">
        <v>95</v>
      </c>
      <c r="F533" s="90">
        <v>8.64</v>
      </c>
      <c r="G533" s="90">
        <v>70.498000000000005</v>
      </c>
      <c r="H533" s="90">
        <v>6.0129999999999999</v>
      </c>
      <c r="I533" s="84">
        <f>SUM(表1[[#This Row],[德育]:[文体]])</f>
        <v>85.15100000000001</v>
      </c>
      <c r="J533" s="47">
        <v>2</v>
      </c>
      <c r="K533" s="2">
        <v>24</v>
      </c>
      <c r="L533" s="85">
        <f>表1[[#This Row],[班级
名次]]/表1[[#This Row],[班级
人数]]</f>
        <v>8.3333333333333329E-2</v>
      </c>
      <c r="M533" s="45">
        <v>4</v>
      </c>
      <c r="N533" s="46">
        <v>52</v>
      </c>
      <c r="O533" s="86">
        <f>表1[[#This Row],[专业
名次]]/表1[[#This Row],[专业
人数]]</f>
        <v>7.6923076923076927E-2</v>
      </c>
      <c r="P533" s="56"/>
    </row>
    <row r="534" spans="1:16" ht="17.399999999999999" customHeight="1" x14ac:dyDescent="0.25">
      <c r="A534" s="35">
        <v>530</v>
      </c>
      <c r="B534" s="111">
        <v>2019010498</v>
      </c>
      <c r="C534" s="89" t="s">
        <v>795</v>
      </c>
      <c r="D534" s="89" t="s">
        <v>782</v>
      </c>
      <c r="E534" s="89" t="s">
        <v>95</v>
      </c>
      <c r="F534" s="90">
        <v>8.3800000000000008</v>
      </c>
      <c r="G534" s="90">
        <v>62.755000000000003</v>
      </c>
      <c r="H534" s="90">
        <v>4.9580000000000002</v>
      </c>
      <c r="I534" s="84">
        <f>SUM(表1[[#This Row],[德育]:[文体]])</f>
        <v>76.093000000000004</v>
      </c>
      <c r="J534" s="47">
        <v>21</v>
      </c>
      <c r="K534" s="2">
        <v>24</v>
      </c>
      <c r="L534" s="85">
        <f>表1[[#This Row],[班级
名次]]/表1[[#This Row],[班级
人数]]</f>
        <v>0.875</v>
      </c>
      <c r="M534" s="45">
        <v>45</v>
      </c>
      <c r="N534" s="46">
        <v>52</v>
      </c>
      <c r="O534" s="86">
        <f>表1[[#This Row],[专业
名次]]/表1[[#This Row],[专业
人数]]</f>
        <v>0.86538461538461542</v>
      </c>
      <c r="P534" s="56"/>
    </row>
    <row r="535" spans="1:16" ht="17.399999999999999" customHeight="1" x14ac:dyDescent="0.25">
      <c r="A535" s="35">
        <v>531</v>
      </c>
      <c r="B535" s="111">
        <v>2019010499</v>
      </c>
      <c r="C535" s="89" t="s">
        <v>796</v>
      </c>
      <c r="D535" s="89" t="s">
        <v>782</v>
      </c>
      <c r="E535" s="89" t="s">
        <v>95</v>
      </c>
      <c r="F535" s="90">
        <v>8.01</v>
      </c>
      <c r="G535" s="90">
        <v>61.509</v>
      </c>
      <c r="H535" s="90">
        <v>6.3490000000000002</v>
      </c>
      <c r="I535" s="84">
        <f>SUM(表1[[#This Row],[德育]:[文体]])</f>
        <v>75.868000000000009</v>
      </c>
      <c r="J535" s="47">
        <v>22</v>
      </c>
      <c r="K535" s="2">
        <v>24</v>
      </c>
      <c r="L535" s="85">
        <f>表1[[#This Row],[班级
名次]]/表1[[#This Row],[班级
人数]]</f>
        <v>0.91666666666666663</v>
      </c>
      <c r="M535" s="45">
        <v>47</v>
      </c>
      <c r="N535" s="46">
        <v>52</v>
      </c>
      <c r="O535" s="86">
        <f>表1[[#This Row],[专业
名次]]/表1[[#This Row],[专业
人数]]</f>
        <v>0.90384615384615385</v>
      </c>
      <c r="P535" s="56"/>
    </row>
    <row r="536" spans="1:16" ht="17.399999999999999" customHeight="1" x14ac:dyDescent="0.25">
      <c r="A536" s="35">
        <v>532</v>
      </c>
      <c r="B536" s="111">
        <v>2019010500</v>
      </c>
      <c r="C536" s="89" t="s">
        <v>797</v>
      </c>
      <c r="D536" s="89" t="s">
        <v>782</v>
      </c>
      <c r="E536" s="89" t="s">
        <v>95</v>
      </c>
      <c r="F536" s="90">
        <v>8.08</v>
      </c>
      <c r="G536" s="90">
        <v>64.8155</v>
      </c>
      <c r="H536" s="90">
        <v>5.0999999999999996</v>
      </c>
      <c r="I536" s="84">
        <f>SUM(表1[[#This Row],[德育]:[文体]])</f>
        <v>77.995499999999993</v>
      </c>
      <c r="J536" s="47">
        <v>18</v>
      </c>
      <c r="K536" s="2">
        <v>24</v>
      </c>
      <c r="L536" s="85">
        <f>表1[[#This Row],[班级
名次]]/表1[[#This Row],[班级
人数]]</f>
        <v>0.75</v>
      </c>
      <c r="M536" s="45">
        <v>40</v>
      </c>
      <c r="N536" s="46">
        <v>52</v>
      </c>
      <c r="O536" s="86">
        <f>表1[[#This Row],[专业
名次]]/表1[[#This Row],[专业
人数]]</f>
        <v>0.76923076923076927</v>
      </c>
      <c r="P536" s="56"/>
    </row>
    <row r="537" spans="1:16" ht="17.399999999999999" customHeight="1" x14ac:dyDescent="0.25">
      <c r="A537" s="35">
        <v>533</v>
      </c>
      <c r="B537" s="111">
        <v>2019010501</v>
      </c>
      <c r="C537" s="89" t="s">
        <v>798</v>
      </c>
      <c r="D537" s="89" t="s">
        <v>782</v>
      </c>
      <c r="E537" s="89" t="s">
        <v>95</v>
      </c>
      <c r="F537" s="90">
        <v>7.74</v>
      </c>
      <c r="G537" s="90">
        <v>72.218500000000006</v>
      </c>
      <c r="H537" s="90">
        <v>4.5880000000000001</v>
      </c>
      <c r="I537" s="84">
        <f>SUM(表1[[#This Row],[德育]:[文体]])</f>
        <v>84.546499999999995</v>
      </c>
      <c r="J537" s="47">
        <v>4</v>
      </c>
      <c r="K537" s="2">
        <v>24</v>
      </c>
      <c r="L537" s="85">
        <f>表1[[#This Row],[班级
名次]]/表1[[#This Row],[班级
人数]]</f>
        <v>0.16666666666666666</v>
      </c>
      <c r="M537" s="45">
        <v>7</v>
      </c>
      <c r="N537" s="46">
        <v>52</v>
      </c>
      <c r="O537" s="86">
        <f>表1[[#This Row],[专业
名次]]/表1[[#This Row],[专业
人数]]</f>
        <v>0.13461538461538461</v>
      </c>
      <c r="P537" s="56"/>
    </row>
    <row r="538" spans="1:16" ht="17.399999999999999" customHeight="1" x14ac:dyDescent="0.25">
      <c r="A538" s="35">
        <v>534</v>
      </c>
      <c r="B538" s="111">
        <v>2019010502</v>
      </c>
      <c r="C538" s="89" t="s">
        <v>799</v>
      </c>
      <c r="D538" s="89" t="s">
        <v>782</v>
      </c>
      <c r="E538" s="89" t="s">
        <v>95</v>
      </c>
      <c r="F538" s="90">
        <v>8.24</v>
      </c>
      <c r="G538" s="90">
        <v>73.106999999999999</v>
      </c>
      <c r="H538" s="90">
        <v>5.7869999999999999</v>
      </c>
      <c r="I538" s="84">
        <f>SUM(表1[[#This Row],[德育]:[文体]])</f>
        <v>87.134</v>
      </c>
      <c r="J538" s="47">
        <v>1</v>
      </c>
      <c r="K538" s="2">
        <v>24</v>
      </c>
      <c r="L538" s="85">
        <f>表1[[#This Row],[班级
名次]]/表1[[#This Row],[班级
人数]]</f>
        <v>4.1666666666666664E-2</v>
      </c>
      <c r="M538" s="45">
        <v>1</v>
      </c>
      <c r="N538" s="46">
        <v>52</v>
      </c>
      <c r="O538" s="86">
        <f>表1[[#This Row],[专业
名次]]/表1[[#This Row],[专业
人数]]</f>
        <v>1.9230769230769232E-2</v>
      </c>
      <c r="P538" s="56"/>
    </row>
    <row r="539" spans="1:16" ht="17.399999999999999" customHeight="1" x14ac:dyDescent="0.25">
      <c r="A539" s="35">
        <v>535</v>
      </c>
      <c r="B539" s="111">
        <v>2019010503</v>
      </c>
      <c r="C539" s="89" t="s">
        <v>800</v>
      </c>
      <c r="D539" s="89" t="s">
        <v>782</v>
      </c>
      <c r="E539" s="89" t="s">
        <v>95</v>
      </c>
      <c r="F539" s="90">
        <v>7.81</v>
      </c>
      <c r="G539" s="90">
        <v>65.897499999999994</v>
      </c>
      <c r="H539" s="90">
        <v>4.5519999999999996</v>
      </c>
      <c r="I539" s="84">
        <f>SUM(表1[[#This Row],[德育]:[文体]])</f>
        <v>78.259500000000003</v>
      </c>
      <c r="J539" s="47">
        <v>17</v>
      </c>
      <c r="K539" s="2">
        <v>24</v>
      </c>
      <c r="L539" s="85">
        <f>表1[[#This Row],[班级
名次]]/表1[[#This Row],[班级
人数]]</f>
        <v>0.70833333333333337</v>
      </c>
      <c r="M539" s="45">
        <v>37</v>
      </c>
      <c r="N539" s="46">
        <v>52</v>
      </c>
      <c r="O539" s="86">
        <f>表1[[#This Row],[专业
名次]]/表1[[#This Row],[专业
人数]]</f>
        <v>0.71153846153846156</v>
      </c>
      <c r="P539" s="56"/>
    </row>
    <row r="540" spans="1:16" ht="17.399999999999999" customHeight="1" x14ac:dyDescent="0.25">
      <c r="A540" s="35">
        <v>536</v>
      </c>
      <c r="B540" s="111">
        <v>2019010505</v>
      </c>
      <c r="C540" s="89" t="s">
        <v>801</v>
      </c>
      <c r="D540" s="89" t="s">
        <v>782</v>
      </c>
      <c r="E540" s="89" t="s">
        <v>95</v>
      </c>
      <c r="F540" s="90">
        <v>7.94</v>
      </c>
      <c r="G540" s="90">
        <v>63.619</v>
      </c>
      <c r="H540" s="90">
        <v>5.2359999999999998</v>
      </c>
      <c r="I540" s="84">
        <f>SUM(表1[[#This Row],[德育]:[文体]])</f>
        <v>76.795000000000002</v>
      </c>
      <c r="J540" s="47">
        <v>19</v>
      </c>
      <c r="K540" s="2">
        <v>24</v>
      </c>
      <c r="L540" s="85">
        <f>表1[[#This Row],[班级
名次]]/表1[[#This Row],[班级
人数]]</f>
        <v>0.79166666666666663</v>
      </c>
      <c r="M540" s="45">
        <v>43</v>
      </c>
      <c r="N540" s="46">
        <v>52</v>
      </c>
      <c r="O540" s="86">
        <f>表1[[#This Row],[专业
名次]]/表1[[#This Row],[专业
人数]]</f>
        <v>0.82692307692307687</v>
      </c>
      <c r="P540" s="56"/>
    </row>
    <row r="541" spans="1:16" ht="17.399999999999999" customHeight="1" x14ac:dyDescent="0.25">
      <c r="A541" s="35">
        <v>537</v>
      </c>
      <c r="B541" s="111">
        <v>2019010506</v>
      </c>
      <c r="C541" s="89" t="s">
        <v>802</v>
      </c>
      <c r="D541" s="89" t="s">
        <v>782</v>
      </c>
      <c r="E541" s="89" t="s">
        <v>95</v>
      </c>
      <c r="F541" s="90">
        <v>8.41</v>
      </c>
      <c r="G541" s="90">
        <v>66.861500000000007</v>
      </c>
      <c r="H541" s="90">
        <v>5.3259999999999996</v>
      </c>
      <c r="I541" s="84">
        <f>SUM(表1[[#This Row],[德育]:[文体]])</f>
        <v>80.597499999999997</v>
      </c>
      <c r="J541" s="47">
        <v>11</v>
      </c>
      <c r="K541" s="2">
        <v>24</v>
      </c>
      <c r="L541" s="85">
        <f>表1[[#This Row],[班级
名次]]/表1[[#This Row],[班级
人数]]</f>
        <v>0.45833333333333331</v>
      </c>
      <c r="M541" s="45">
        <v>25</v>
      </c>
      <c r="N541" s="46">
        <v>52</v>
      </c>
      <c r="O541" s="86">
        <f>表1[[#This Row],[专业
名次]]/表1[[#This Row],[专业
人数]]</f>
        <v>0.48076923076923078</v>
      </c>
      <c r="P541" s="56"/>
    </row>
    <row r="542" spans="1:16" ht="17.399999999999999" customHeight="1" x14ac:dyDescent="0.25">
      <c r="A542" s="35">
        <v>538</v>
      </c>
      <c r="B542" s="111">
        <v>2019010507</v>
      </c>
      <c r="C542" s="89" t="s">
        <v>803</v>
      </c>
      <c r="D542" s="89" t="s">
        <v>782</v>
      </c>
      <c r="E542" s="89" t="s">
        <v>95</v>
      </c>
      <c r="F542" s="90">
        <v>8.4600000000000009</v>
      </c>
      <c r="G542" s="90">
        <v>65.508499999999998</v>
      </c>
      <c r="H542" s="90">
        <v>5.1100000000000003</v>
      </c>
      <c r="I542" s="84">
        <f>SUM(表1[[#This Row],[德育]:[文体]])</f>
        <v>79.078500000000005</v>
      </c>
      <c r="J542" s="47">
        <v>15</v>
      </c>
      <c r="K542" s="2">
        <v>24</v>
      </c>
      <c r="L542" s="85">
        <f>表1[[#This Row],[班级
名次]]/表1[[#This Row],[班级
人数]]</f>
        <v>0.625</v>
      </c>
      <c r="M542" s="45">
        <v>32</v>
      </c>
      <c r="N542" s="46">
        <v>52</v>
      </c>
      <c r="O542" s="86">
        <f>表1[[#This Row],[专业
名次]]/表1[[#This Row],[专业
人数]]</f>
        <v>0.61538461538461542</v>
      </c>
      <c r="P542" s="56"/>
    </row>
    <row r="543" spans="1:16" ht="17.399999999999999" customHeight="1" x14ac:dyDescent="0.25">
      <c r="A543" s="35">
        <v>539</v>
      </c>
      <c r="B543" s="111">
        <v>2019010508</v>
      </c>
      <c r="C543" s="89" t="s">
        <v>804</v>
      </c>
      <c r="D543" s="89" t="s">
        <v>782</v>
      </c>
      <c r="E543" s="89" t="s">
        <v>100</v>
      </c>
      <c r="F543" s="90">
        <v>8.09</v>
      </c>
      <c r="G543" s="90">
        <v>66.91</v>
      </c>
      <c r="H543" s="90">
        <v>4.8899999999999997</v>
      </c>
      <c r="I543" s="84">
        <f>SUM(表1[[#This Row],[德育]:[文体]])</f>
        <v>79.89</v>
      </c>
      <c r="J543" s="47">
        <v>15</v>
      </c>
      <c r="K543" s="2">
        <v>28</v>
      </c>
      <c r="L543" s="85">
        <f>表1[[#This Row],[班级
名次]]/表1[[#This Row],[班级
人数]]</f>
        <v>0.5357142857142857</v>
      </c>
      <c r="M543" s="45">
        <v>29</v>
      </c>
      <c r="N543" s="46">
        <v>52</v>
      </c>
      <c r="O543" s="86">
        <f>表1[[#This Row],[专业
名次]]/表1[[#This Row],[专业
人数]]</f>
        <v>0.55769230769230771</v>
      </c>
      <c r="P543" s="56"/>
    </row>
    <row r="544" spans="1:16" ht="17.399999999999999" customHeight="1" x14ac:dyDescent="0.25">
      <c r="A544" s="35">
        <v>540</v>
      </c>
      <c r="B544" s="111">
        <v>2019010509</v>
      </c>
      <c r="C544" s="89" t="s">
        <v>805</v>
      </c>
      <c r="D544" s="89" t="s">
        <v>782</v>
      </c>
      <c r="E544" s="89" t="s">
        <v>100</v>
      </c>
      <c r="F544" s="90">
        <v>8.19</v>
      </c>
      <c r="G544" s="90">
        <v>66.400000000000006</v>
      </c>
      <c r="H544" s="90">
        <v>5.1219999999999999</v>
      </c>
      <c r="I544" s="84">
        <f>SUM(表1[[#This Row],[德育]:[文体]])</f>
        <v>79.712000000000003</v>
      </c>
      <c r="J544" s="47">
        <v>16</v>
      </c>
      <c r="K544" s="2">
        <v>28</v>
      </c>
      <c r="L544" s="85">
        <f>表1[[#This Row],[班级
名次]]/表1[[#This Row],[班级
人数]]</f>
        <v>0.5714285714285714</v>
      </c>
      <c r="M544" s="45">
        <v>30</v>
      </c>
      <c r="N544" s="46">
        <v>52</v>
      </c>
      <c r="O544" s="86">
        <f>表1[[#This Row],[专业
名次]]/表1[[#This Row],[专业
人数]]</f>
        <v>0.57692307692307687</v>
      </c>
      <c r="P544" s="56"/>
    </row>
    <row r="545" spans="1:16" ht="17.399999999999999" customHeight="1" x14ac:dyDescent="0.25">
      <c r="A545" s="35">
        <v>541</v>
      </c>
      <c r="B545" s="111">
        <v>2019010510</v>
      </c>
      <c r="C545" s="89" t="s">
        <v>806</v>
      </c>
      <c r="D545" s="89" t="s">
        <v>782</v>
      </c>
      <c r="E545" s="89" t="s">
        <v>100</v>
      </c>
      <c r="F545" s="90">
        <v>8.89</v>
      </c>
      <c r="G545" s="90">
        <v>69.33</v>
      </c>
      <c r="H545" s="90">
        <v>4.3499999999999996</v>
      </c>
      <c r="I545" s="84">
        <f>SUM(表1[[#This Row],[德育]:[文体]])</f>
        <v>82.57</v>
      </c>
      <c r="J545" s="47">
        <v>9</v>
      </c>
      <c r="K545" s="2">
        <v>28</v>
      </c>
      <c r="L545" s="85">
        <f>表1[[#This Row],[班级
名次]]/表1[[#This Row],[班级
人数]]</f>
        <v>0.32142857142857145</v>
      </c>
      <c r="M545" s="45">
        <v>14</v>
      </c>
      <c r="N545" s="46">
        <v>52</v>
      </c>
      <c r="O545" s="86">
        <f>表1[[#This Row],[专业
名次]]/表1[[#This Row],[专业
人数]]</f>
        <v>0.26923076923076922</v>
      </c>
      <c r="P545" s="56"/>
    </row>
    <row r="546" spans="1:16" ht="17.399999999999999" customHeight="1" x14ac:dyDescent="0.25">
      <c r="A546" s="35">
        <v>542</v>
      </c>
      <c r="B546" s="111">
        <v>2019010511</v>
      </c>
      <c r="C546" s="89" t="s">
        <v>807</v>
      </c>
      <c r="D546" s="89" t="s">
        <v>782</v>
      </c>
      <c r="E546" s="89" t="s">
        <v>100</v>
      </c>
      <c r="F546" s="90">
        <v>8.09</v>
      </c>
      <c r="G546" s="90">
        <v>68.31</v>
      </c>
      <c r="H546" s="90">
        <v>4.78</v>
      </c>
      <c r="I546" s="84">
        <f>SUM(表1[[#This Row],[德育]:[文体]])</f>
        <v>81.180000000000007</v>
      </c>
      <c r="J546" s="47">
        <v>12</v>
      </c>
      <c r="K546" s="2">
        <v>28</v>
      </c>
      <c r="L546" s="85">
        <f>表1[[#This Row],[班级
名次]]/表1[[#This Row],[班级
人数]]</f>
        <v>0.42857142857142855</v>
      </c>
      <c r="M546" s="45">
        <v>21</v>
      </c>
      <c r="N546" s="46">
        <v>52</v>
      </c>
      <c r="O546" s="86">
        <f>表1[[#This Row],[专业
名次]]/表1[[#This Row],[专业
人数]]</f>
        <v>0.40384615384615385</v>
      </c>
      <c r="P546" s="56"/>
    </row>
    <row r="547" spans="1:16" ht="17.399999999999999" customHeight="1" x14ac:dyDescent="0.25">
      <c r="A547" s="35">
        <v>543</v>
      </c>
      <c r="B547" s="111">
        <v>2019010512</v>
      </c>
      <c r="C547" s="89" t="s">
        <v>808</v>
      </c>
      <c r="D547" s="89" t="s">
        <v>782</v>
      </c>
      <c r="E547" s="89" t="s">
        <v>100</v>
      </c>
      <c r="F547" s="90">
        <v>8.34</v>
      </c>
      <c r="G547" s="90">
        <v>69.69</v>
      </c>
      <c r="H547" s="90">
        <v>5.08</v>
      </c>
      <c r="I547" s="84">
        <f>SUM(表1[[#This Row],[德育]:[文体]])</f>
        <v>83.11</v>
      </c>
      <c r="J547" s="47">
        <v>6</v>
      </c>
      <c r="K547" s="2">
        <v>28</v>
      </c>
      <c r="L547" s="85">
        <f>表1[[#This Row],[班级
名次]]/表1[[#This Row],[班级
人数]]</f>
        <v>0.21428571428571427</v>
      </c>
      <c r="M547" s="45">
        <v>10</v>
      </c>
      <c r="N547" s="46">
        <v>52</v>
      </c>
      <c r="O547" s="86">
        <f>表1[[#This Row],[专业
名次]]/表1[[#This Row],[专业
人数]]</f>
        <v>0.19230769230769232</v>
      </c>
      <c r="P547" s="56"/>
    </row>
    <row r="548" spans="1:16" ht="17.399999999999999" customHeight="1" x14ac:dyDescent="0.25">
      <c r="A548" s="35">
        <v>544</v>
      </c>
      <c r="B548" s="111">
        <v>2019010513</v>
      </c>
      <c r="C548" s="89" t="s">
        <v>102</v>
      </c>
      <c r="D548" s="89" t="s">
        <v>782</v>
      </c>
      <c r="E548" s="89" t="s">
        <v>100</v>
      </c>
      <c r="F548" s="90">
        <v>8.25</v>
      </c>
      <c r="G548" s="90">
        <v>72.650000000000006</v>
      </c>
      <c r="H548" s="90">
        <v>5.72</v>
      </c>
      <c r="I548" s="84">
        <f>SUM(表1[[#This Row],[德育]:[文体]])</f>
        <v>86.62</v>
      </c>
      <c r="J548" s="47">
        <v>1</v>
      </c>
      <c r="K548" s="2">
        <v>28</v>
      </c>
      <c r="L548" s="85">
        <f>表1[[#This Row],[班级
名次]]/表1[[#This Row],[班级
人数]]</f>
        <v>3.5714285714285712E-2</v>
      </c>
      <c r="M548" s="45">
        <v>2</v>
      </c>
      <c r="N548" s="46">
        <v>52</v>
      </c>
      <c r="O548" s="86">
        <f>表1[[#This Row],[专业
名次]]/表1[[#This Row],[专业
人数]]</f>
        <v>3.8461538461538464E-2</v>
      </c>
      <c r="P548" s="56"/>
    </row>
    <row r="549" spans="1:16" ht="17.399999999999999" customHeight="1" x14ac:dyDescent="0.25">
      <c r="A549" s="35">
        <v>545</v>
      </c>
      <c r="B549" s="111">
        <v>2019010514</v>
      </c>
      <c r="C549" s="89" t="s">
        <v>809</v>
      </c>
      <c r="D549" s="89" t="s">
        <v>782</v>
      </c>
      <c r="E549" s="89" t="s">
        <v>100</v>
      </c>
      <c r="F549" s="90">
        <v>8</v>
      </c>
      <c r="G549" s="90">
        <v>65.87</v>
      </c>
      <c r="H549" s="90">
        <v>4.17</v>
      </c>
      <c r="I549" s="84">
        <f>SUM(表1[[#This Row],[德育]:[文体]])</f>
        <v>78.040000000000006</v>
      </c>
      <c r="J549" s="47">
        <v>22</v>
      </c>
      <c r="K549" s="2">
        <v>28</v>
      </c>
      <c r="L549" s="85">
        <f>表1[[#This Row],[班级
名次]]/表1[[#This Row],[班级
人数]]</f>
        <v>0.7857142857142857</v>
      </c>
      <c r="M549" s="45">
        <v>39</v>
      </c>
      <c r="N549" s="46">
        <v>52</v>
      </c>
      <c r="O549" s="86">
        <f>表1[[#This Row],[专业
名次]]/表1[[#This Row],[专业
人数]]</f>
        <v>0.75</v>
      </c>
      <c r="P549" s="56"/>
    </row>
    <row r="550" spans="1:16" ht="17.399999999999999" customHeight="1" x14ac:dyDescent="0.25">
      <c r="A550" s="35">
        <v>546</v>
      </c>
      <c r="B550" s="111">
        <v>2019010515</v>
      </c>
      <c r="C550" s="89" t="s">
        <v>810</v>
      </c>
      <c r="D550" s="89" t="s">
        <v>782</v>
      </c>
      <c r="E550" s="89" t="s">
        <v>100</v>
      </c>
      <c r="F550" s="90">
        <v>7.89</v>
      </c>
      <c r="G550" s="90">
        <v>66.86</v>
      </c>
      <c r="H550" s="90">
        <v>6.6</v>
      </c>
      <c r="I550" s="84">
        <f>SUM(表1[[#This Row],[德育]:[文体]])</f>
        <v>81.349999999999994</v>
      </c>
      <c r="J550" s="47">
        <v>10</v>
      </c>
      <c r="K550" s="2">
        <v>28</v>
      </c>
      <c r="L550" s="85">
        <f>表1[[#This Row],[班级
名次]]/表1[[#This Row],[班级
人数]]</f>
        <v>0.35714285714285715</v>
      </c>
      <c r="M550" s="45">
        <v>19</v>
      </c>
      <c r="N550" s="46">
        <v>52</v>
      </c>
      <c r="O550" s="86">
        <f>表1[[#This Row],[专业
名次]]/表1[[#This Row],[专业
人数]]</f>
        <v>0.36538461538461536</v>
      </c>
      <c r="P550" s="56"/>
    </row>
    <row r="551" spans="1:16" ht="17.399999999999999" customHeight="1" x14ac:dyDescent="0.25">
      <c r="A551" s="35">
        <v>547</v>
      </c>
      <c r="B551" s="111">
        <v>2019010516</v>
      </c>
      <c r="C551" s="89" t="s">
        <v>811</v>
      </c>
      <c r="D551" s="89" t="s">
        <v>782</v>
      </c>
      <c r="E551" s="89" t="s">
        <v>100</v>
      </c>
      <c r="F551" s="90">
        <v>8.14</v>
      </c>
      <c r="G551" s="90">
        <v>63.78</v>
      </c>
      <c r="H551" s="90">
        <v>5.05</v>
      </c>
      <c r="I551" s="84">
        <f>SUM(表1[[#This Row],[德育]:[文体]])</f>
        <v>76.97</v>
      </c>
      <c r="J551" s="47">
        <v>24</v>
      </c>
      <c r="K551" s="2">
        <v>28</v>
      </c>
      <c r="L551" s="85">
        <f>表1[[#This Row],[班级
名次]]/表1[[#This Row],[班级
人数]]</f>
        <v>0.8571428571428571</v>
      </c>
      <c r="M551" s="45">
        <v>42</v>
      </c>
      <c r="N551" s="46">
        <v>52</v>
      </c>
      <c r="O551" s="86">
        <f>表1[[#This Row],[专业
名次]]/表1[[#This Row],[专业
人数]]</f>
        <v>0.80769230769230771</v>
      </c>
      <c r="P551" s="56"/>
    </row>
    <row r="552" spans="1:16" ht="17.399999999999999" customHeight="1" x14ac:dyDescent="0.25">
      <c r="A552" s="35">
        <v>548</v>
      </c>
      <c r="B552" s="111">
        <v>2019010517</v>
      </c>
      <c r="C552" s="89" t="s">
        <v>812</v>
      </c>
      <c r="D552" s="89" t="s">
        <v>782</v>
      </c>
      <c r="E552" s="89" t="s">
        <v>100</v>
      </c>
      <c r="F552" s="90">
        <v>8.19</v>
      </c>
      <c r="G552" s="90">
        <v>64.61</v>
      </c>
      <c r="H552" s="90">
        <v>4.5999999999999996</v>
      </c>
      <c r="I552" s="84">
        <f>SUM(表1[[#This Row],[德育]:[文体]])</f>
        <v>77.399999999999991</v>
      </c>
      <c r="J552" s="47">
        <v>23</v>
      </c>
      <c r="K552" s="2">
        <v>28</v>
      </c>
      <c r="L552" s="85">
        <f>表1[[#This Row],[班级
名次]]/表1[[#This Row],[班级
人数]]</f>
        <v>0.8214285714285714</v>
      </c>
      <c r="M552" s="45">
        <v>41</v>
      </c>
      <c r="N552" s="46">
        <v>52</v>
      </c>
      <c r="O552" s="86">
        <f>表1[[#This Row],[专业
名次]]/表1[[#This Row],[专业
人数]]</f>
        <v>0.78846153846153844</v>
      </c>
      <c r="P552" s="56"/>
    </row>
    <row r="553" spans="1:16" ht="17.399999999999999" customHeight="1" x14ac:dyDescent="0.25">
      <c r="A553" s="35">
        <v>549</v>
      </c>
      <c r="B553" s="111">
        <v>2019010518</v>
      </c>
      <c r="C553" s="89" t="s">
        <v>813</v>
      </c>
      <c r="D553" s="89" t="s">
        <v>782</v>
      </c>
      <c r="E553" s="89" t="s">
        <v>100</v>
      </c>
      <c r="F553" s="90">
        <v>8.39</v>
      </c>
      <c r="G553" s="90">
        <v>66.17</v>
      </c>
      <c r="H553" s="90">
        <v>4.67</v>
      </c>
      <c r="I553" s="84">
        <f>SUM(表1[[#This Row],[德育]:[文体]])</f>
        <v>79.23</v>
      </c>
      <c r="J553" s="47">
        <v>17</v>
      </c>
      <c r="K553" s="2">
        <v>28</v>
      </c>
      <c r="L553" s="85">
        <f>表1[[#This Row],[班级
名次]]/表1[[#This Row],[班级
人数]]</f>
        <v>0.6071428571428571</v>
      </c>
      <c r="M553" s="45">
        <v>31</v>
      </c>
      <c r="N553" s="46">
        <v>52</v>
      </c>
      <c r="O553" s="86">
        <f>表1[[#This Row],[专业
名次]]/表1[[#This Row],[专业
人数]]</f>
        <v>0.59615384615384615</v>
      </c>
      <c r="P553" s="56"/>
    </row>
    <row r="554" spans="1:16" ht="17.399999999999999" customHeight="1" x14ac:dyDescent="0.25">
      <c r="A554" s="35">
        <v>550</v>
      </c>
      <c r="B554" s="111">
        <v>2019010520</v>
      </c>
      <c r="C554" s="89" t="s">
        <v>814</v>
      </c>
      <c r="D554" s="89" t="s">
        <v>782</v>
      </c>
      <c r="E554" s="89" t="s">
        <v>100</v>
      </c>
      <c r="F554" s="90">
        <v>8.44</v>
      </c>
      <c r="G554" s="90">
        <v>68.575999999999993</v>
      </c>
      <c r="H554" s="90">
        <v>5.86</v>
      </c>
      <c r="I554" s="84">
        <f>SUM(表1[[#This Row],[德育]:[文体]])</f>
        <v>82.875999999999991</v>
      </c>
      <c r="J554" s="47">
        <v>7</v>
      </c>
      <c r="K554" s="2">
        <v>28</v>
      </c>
      <c r="L554" s="85">
        <f>表1[[#This Row],[班级
名次]]/表1[[#This Row],[班级
人数]]</f>
        <v>0.25</v>
      </c>
      <c r="M554" s="45">
        <v>11</v>
      </c>
      <c r="N554" s="46">
        <v>52</v>
      </c>
      <c r="O554" s="86">
        <f>表1[[#This Row],[专业
名次]]/表1[[#This Row],[专业
人数]]</f>
        <v>0.21153846153846154</v>
      </c>
      <c r="P554" s="56"/>
    </row>
    <row r="555" spans="1:16" ht="17.399999999999999" customHeight="1" x14ac:dyDescent="0.25">
      <c r="A555" s="35">
        <v>551</v>
      </c>
      <c r="B555" s="111">
        <v>2019010521</v>
      </c>
      <c r="C555" s="89" t="s">
        <v>815</v>
      </c>
      <c r="D555" s="89" t="s">
        <v>782</v>
      </c>
      <c r="E555" s="89" t="s">
        <v>100</v>
      </c>
      <c r="F555" s="90">
        <v>8.39</v>
      </c>
      <c r="G555" s="90">
        <v>63.43</v>
      </c>
      <c r="H555" s="90">
        <v>6.45</v>
      </c>
      <c r="I555" s="84">
        <f>SUM(表1[[#This Row],[德育]:[文体]])</f>
        <v>78.27</v>
      </c>
      <c r="J555" s="47">
        <v>20</v>
      </c>
      <c r="K555" s="2">
        <v>28</v>
      </c>
      <c r="L555" s="85">
        <f>表1[[#This Row],[班级
名次]]/表1[[#This Row],[班级
人数]]</f>
        <v>0.7142857142857143</v>
      </c>
      <c r="M555" s="45">
        <v>36</v>
      </c>
      <c r="N555" s="46">
        <v>52</v>
      </c>
      <c r="O555" s="86">
        <f>表1[[#This Row],[专业
名次]]/表1[[#This Row],[专业
人数]]</f>
        <v>0.69230769230769229</v>
      </c>
      <c r="P555" s="56"/>
    </row>
    <row r="556" spans="1:16" ht="17.399999999999999" customHeight="1" x14ac:dyDescent="0.25">
      <c r="A556" s="35">
        <v>552</v>
      </c>
      <c r="B556" s="111">
        <v>2019010522</v>
      </c>
      <c r="C556" s="89" t="s">
        <v>816</v>
      </c>
      <c r="D556" s="89" t="s">
        <v>782</v>
      </c>
      <c r="E556" s="89" t="s">
        <v>100</v>
      </c>
      <c r="F556" s="90">
        <v>8.44</v>
      </c>
      <c r="G556" s="90">
        <v>61.4</v>
      </c>
      <c r="H556" s="90">
        <v>6.04</v>
      </c>
      <c r="I556" s="84">
        <f>SUM(表1[[#This Row],[德育]:[文体]])</f>
        <v>75.88000000000001</v>
      </c>
      <c r="J556" s="47">
        <v>25</v>
      </c>
      <c r="K556" s="2">
        <v>28</v>
      </c>
      <c r="L556" s="85">
        <f>表1[[#This Row],[班级
名次]]/表1[[#This Row],[班级
人数]]</f>
        <v>0.8928571428571429</v>
      </c>
      <c r="M556" s="45">
        <v>46</v>
      </c>
      <c r="N556" s="46">
        <v>52</v>
      </c>
      <c r="O556" s="86">
        <f>表1[[#This Row],[专业
名次]]/表1[[#This Row],[专业
人数]]</f>
        <v>0.88461538461538458</v>
      </c>
      <c r="P556" s="56"/>
    </row>
    <row r="557" spans="1:16" ht="17.399999999999999" customHeight="1" x14ac:dyDescent="0.25">
      <c r="A557" s="35">
        <v>553</v>
      </c>
      <c r="B557" s="111">
        <v>2019010523</v>
      </c>
      <c r="C557" s="89" t="s">
        <v>817</v>
      </c>
      <c r="D557" s="89" t="s">
        <v>782</v>
      </c>
      <c r="E557" s="89" t="s">
        <v>100</v>
      </c>
      <c r="F557" s="90">
        <v>8.44</v>
      </c>
      <c r="G557" s="90">
        <v>65.314999999999998</v>
      </c>
      <c r="H557" s="90">
        <v>5.1660000000000004</v>
      </c>
      <c r="I557" s="84">
        <f>SUM(表1[[#This Row],[德育]:[文体]])</f>
        <v>78.920999999999992</v>
      </c>
      <c r="J557" s="47">
        <v>18</v>
      </c>
      <c r="K557" s="2">
        <v>28</v>
      </c>
      <c r="L557" s="85">
        <f>表1[[#This Row],[班级
名次]]/表1[[#This Row],[班级
人数]]</f>
        <v>0.6428571428571429</v>
      </c>
      <c r="M557" s="45">
        <v>33</v>
      </c>
      <c r="N557" s="46">
        <v>52</v>
      </c>
      <c r="O557" s="86">
        <f>表1[[#This Row],[专业
名次]]/表1[[#This Row],[专业
人数]]</f>
        <v>0.63461538461538458</v>
      </c>
      <c r="P557" s="56"/>
    </row>
    <row r="558" spans="1:16" ht="17.399999999999999" customHeight="1" x14ac:dyDescent="0.25">
      <c r="A558" s="35">
        <v>554</v>
      </c>
      <c r="B558" s="111">
        <v>2019010524</v>
      </c>
      <c r="C558" s="89" t="s">
        <v>818</v>
      </c>
      <c r="D558" s="89" t="s">
        <v>782</v>
      </c>
      <c r="E558" s="89" t="s">
        <v>100</v>
      </c>
      <c r="F558" s="90">
        <v>7.99</v>
      </c>
      <c r="G558" s="90">
        <v>68.040000000000006</v>
      </c>
      <c r="H558" s="90">
        <v>4.9850000000000003</v>
      </c>
      <c r="I558" s="84">
        <f>SUM(表1[[#This Row],[德育]:[文体]])</f>
        <v>81.015000000000001</v>
      </c>
      <c r="J558" s="47">
        <v>14</v>
      </c>
      <c r="K558" s="2">
        <v>28</v>
      </c>
      <c r="L558" s="85">
        <f>表1[[#This Row],[班级
名次]]/表1[[#This Row],[班级
人数]]</f>
        <v>0.5</v>
      </c>
      <c r="M558" s="45">
        <v>24</v>
      </c>
      <c r="N558" s="46">
        <v>52</v>
      </c>
      <c r="O558" s="86">
        <f>表1[[#This Row],[专业
名次]]/表1[[#This Row],[专业
人数]]</f>
        <v>0.46153846153846156</v>
      </c>
      <c r="P558" s="56"/>
    </row>
    <row r="559" spans="1:16" ht="17.399999999999999" customHeight="1" x14ac:dyDescent="0.25">
      <c r="A559" s="35">
        <v>555</v>
      </c>
      <c r="B559" s="111">
        <v>2019010525</v>
      </c>
      <c r="C559" s="89" t="s">
        <v>819</v>
      </c>
      <c r="D559" s="89" t="s">
        <v>782</v>
      </c>
      <c r="E559" s="89" t="s">
        <v>100</v>
      </c>
      <c r="F559" s="90">
        <v>8.76</v>
      </c>
      <c r="G559" s="90">
        <v>69.849999999999994</v>
      </c>
      <c r="H559" s="90">
        <v>4.9400000000000004</v>
      </c>
      <c r="I559" s="84">
        <f>SUM(表1[[#This Row],[德育]:[文体]])</f>
        <v>83.55</v>
      </c>
      <c r="J559" s="47">
        <v>4</v>
      </c>
      <c r="K559" s="2">
        <v>28</v>
      </c>
      <c r="L559" s="85">
        <f>表1[[#This Row],[班级
名次]]/表1[[#This Row],[班级
人数]]</f>
        <v>0.14285714285714285</v>
      </c>
      <c r="M559" s="45">
        <v>8</v>
      </c>
      <c r="N559" s="46">
        <v>52</v>
      </c>
      <c r="O559" s="86">
        <f>表1[[#This Row],[专业
名次]]/表1[[#This Row],[专业
人数]]</f>
        <v>0.15384615384615385</v>
      </c>
      <c r="P559" s="56"/>
    </row>
    <row r="560" spans="1:16" ht="17.399999999999999" customHeight="1" x14ac:dyDescent="0.25">
      <c r="A560" s="35">
        <v>556</v>
      </c>
      <c r="B560" s="111">
        <v>2019010526</v>
      </c>
      <c r="C560" s="89" t="s">
        <v>820</v>
      </c>
      <c r="D560" s="89" t="s">
        <v>782</v>
      </c>
      <c r="E560" s="89" t="s">
        <v>100</v>
      </c>
      <c r="F560" s="90">
        <v>8.74</v>
      </c>
      <c r="G560" s="90">
        <v>70.728499999999997</v>
      </c>
      <c r="H560" s="90">
        <v>5.6420000000000003</v>
      </c>
      <c r="I560" s="84">
        <f>SUM(表1[[#This Row],[德育]:[文体]])</f>
        <v>85.110499999999988</v>
      </c>
      <c r="J560" s="47">
        <v>3</v>
      </c>
      <c r="K560" s="2">
        <v>28</v>
      </c>
      <c r="L560" s="85">
        <f>表1[[#This Row],[班级
名次]]/表1[[#This Row],[班级
人数]]</f>
        <v>0.10714285714285714</v>
      </c>
      <c r="M560" s="45">
        <v>5</v>
      </c>
      <c r="N560" s="46">
        <v>52</v>
      </c>
      <c r="O560" s="86">
        <f>表1[[#This Row],[专业
名次]]/表1[[#This Row],[专业
人数]]</f>
        <v>9.6153846153846159E-2</v>
      </c>
      <c r="P560" s="56"/>
    </row>
    <row r="561" spans="1:16" ht="17.399999999999999" customHeight="1" x14ac:dyDescent="0.25">
      <c r="A561" s="35">
        <v>557</v>
      </c>
      <c r="B561" s="111">
        <v>2019010527</v>
      </c>
      <c r="C561" s="89" t="s">
        <v>821</v>
      </c>
      <c r="D561" s="89" t="s">
        <v>782</v>
      </c>
      <c r="E561" s="89" t="s">
        <v>100</v>
      </c>
      <c r="F561" s="90">
        <v>8.34</v>
      </c>
      <c r="G561" s="90">
        <v>68.055000000000007</v>
      </c>
      <c r="H561" s="90">
        <v>4.8550000000000004</v>
      </c>
      <c r="I561" s="84">
        <f>SUM(表1[[#This Row],[德育]:[文体]])</f>
        <v>81.250000000000014</v>
      </c>
      <c r="J561" s="47">
        <v>11</v>
      </c>
      <c r="K561" s="2">
        <v>28</v>
      </c>
      <c r="L561" s="85">
        <f>表1[[#This Row],[班级
名次]]/表1[[#This Row],[班级
人数]]</f>
        <v>0.39285714285714285</v>
      </c>
      <c r="M561" s="45">
        <v>20</v>
      </c>
      <c r="N561" s="46">
        <v>52</v>
      </c>
      <c r="O561" s="86">
        <f>表1[[#This Row],[专业
名次]]/表1[[#This Row],[专业
人数]]</f>
        <v>0.38461538461538464</v>
      </c>
      <c r="P561" s="56"/>
    </row>
    <row r="562" spans="1:16" ht="17.399999999999999" customHeight="1" x14ac:dyDescent="0.25">
      <c r="A562" s="35">
        <v>558</v>
      </c>
      <c r="B562" s="111">
        <v>2019010529</v>
      </c>
      <c r="C562" s="89" t="s">
        <v>822</v>
      </c>
      <c r="D562" s="89" t="s">
        <v>782</v>
      </c>
      <c r="E562" s="89" t="s">
        <v>100</v>
      </c>
      <c r="F562" s="90">
        <v>8.07</v>
      </c>
      <c r="G562" s="90">
        <v>60.59</v>
      </c>
      <c r="H562" s="90">
        <v>5.72</v>
      </c>
      <c r="I562" s="84">
        <f>SUM(表1[[#This Row],[德育]:[文体]])</f>
        <v>74.38</v>
      </c>
      <c r="J562" s="47">
        <v>27</v>
      </c>
      <c r="K562" s="2">
        <v>28</v>
      </c>
      <c r="L562" s="85">
        <f>表1[[#This Row],[班级
名次]]/表1[[#This Row],[班级
人数]]</f>
        <v>0.9642857142857143</v>
      </c>
      <c r="M562" s="45">
        <v>50</v>
      </c>
      <c r="N562" s="46">
        <v>52</v>
      </c>
      <c r="O562" s="86">
        <f>表1[[#This Row],[专业
名次]]/表1[[#This Row],[专业
人数]]</f>
        <v>0.96153846153846156</v>
      </c>
      <c r="P562" s="56"/>
    </row>
    <row r="563" spans="1:16" ht="17.399999999999999" customHeight="1" x14ac:dyDescent="0.25">
      <c r="A563" s="35">
        <v>559</v>
      </c>
      <c r="B563" s="111">
        <v>2019010530</v>
      </c>
      <c r="C563" s="89" t="s">
        <v>823</v>
      </c>
      <c r="D563" s="89" t="s">
        <v>782</v>
      </c>
      <c r="E563" s="89" t="s">
        <v>100</v>
      </c>
      <c r="F563" s="90">
        <v>8.84</v>
      </c>
      <c r="G563" s="90">
        <v>63.88</v>
      </c>
      <c r="H563" s="90">
        <v>5.41</v>
      </c>
      <c r="I563" s="84">
        <f>SUM(表1[[#This Row],[德育]:[文体]])</f>
        <v>78.13</v>
      </c>
      <c r="J563" s="47">
        <v>21</v>
      </c>
      <c r="K563" s="2">
        <v>28</v>
      </c>
      <c r="L563" s="85">
        <f>表1[[#This Row],[班级
名次]]/表1[[#This Row],[班级
人数]]</f>
        <v>0.75</v>
      </c>
      <c r="M563" s="45">
        <v>38</v>
      </c>
      <c r="N563" s="46">
        <v>52</v>
      </c>
      <c r="O563" s="86">
        <f>表1[[#This Row],[专业
名次]]/表1[[#This Row],[专业
人数]]</f>
        <v>0.73076923076923073</v>
      </c>
      <c r="P563" s="56"/>
    </row>
    <row r="564" spans="1:16" ht="17.399999999999999" customHeight="1" x14ac:dyDescent="0.25">
      <c r="A564" s="35">
        <v>560</v>
      </c>
      <c r="B564" s="111">
        <v>2019010531</v>
      </c>
      <c r="C564" s="89" t="s">
        <v>824</v>
      </c>
      <c r="D564" s="89" t="s">
        <v>782</v>
      </c>
      <c r="E564" s="89" t="s">
        <v>100</v>
      </c>
      <c r="F564" s="90">
        <v>8.4700000000000006</v>
      </c>
      <c r="G564" s="90">
        <v>65.7</v>
      </c>
      <c r="H564" s="90">
        <v>4.7</v>
      </c>
      <c r="I564" s="84">
        <f>SUM(表1[[#This Row],[德育]:[文体]])</f>
        <v>78.87</v>
      </c>
      <c r="J564" s="47">
        <v>19</v>
      </c>
      <c r="K564" s="2">
        <v>28</v>
      </c>
      <c r="L564" s="85">
        <f>表1[[#This Row],[班级
名次]]/表1[[#This Row],[班级
人数]]</f>
        <v>0.6785714285714286</v>
      </c>
      <c r="M564" s="45">
        <v>34</v>
      </c>
      <c r="N564" s="46">
        <v>52</v>
      </c>
      <c r="O564" s="86">
        <f>表1[[#This Row],[专业
名次]]/表1[[#This Row],[专业
人数]]</f>
        <v>0.65384615384615385</v>
      </c>
      <c r="P564" s="56"/>
    </row>
    <row r="565" spans="1:16" ht="17.399999999999999" customHeight="1" x14ac:dyDescent="0.25">
      <c r="A565" s="35">
        <v>561</v>
      </c>
      <c r="B565" s="111">
        <v>2019010532</v>
      </c>
      <c r="C565" s="89" t="s">
        <v>825</v>
      </c>
      <c r="D565" s="89" t="s">
        <v>782</v>
      </c>
      <c r="E565" s="89" t="s">
        <v>100</v>
      </c>
      <c r="F565" s="90">
        <v>8.6199999999999992</v>
      </c>
      <c r="G565" s="90">
        <v>67.662499999999994</v>
      </c>
      <c r="H565" s="90">
        <v>6.48</v>
      </c>
      <c r="I565" s="84">
        <f>SUM(表1[[#This Row],[德育]:[文体]])</f>
        <v>82.762500000000003</v>
      </c>
      <c r="J565" s="47">
        <v>8</v>
      </c>
      <c r="K565" s="2">
        <v>28</v>
      </c>
      <c r="L565" s="85">
        <f>表1[[#This Row],[班级
名次]]/表1[[#This Row],[班级
人数]]</f>
        <v>0.2857142857142857</v>
      </c>
      <c r="M565" s="45">
        <v>12</v>
      </c>
      <c r="N565" s="46">
        <v>52</v>
      </c>
      <c r="O565" s="86">
        <f>表1[[#This Row],[专业
名次]]/表1[[#This Row],[专业
人数]]</f>
        <v>0.23076923076923078</v>
      </c>
      <c r="P565" s="56"/>
    </row>
    <row r="566" spans="1:16" ht="17.399999999999999" customHeight="1" x14ac:dyDescent="0.25">
      <c r="A566" s="35">
        <v>562</v>
      </c>
      <c r="B566" s="111">
        <v>2019010533</v>
      </c>
      <c r="C566" s="89" t="s">
        <v>826</v>
      </c>
      <c r="D566" s="89" t="s">
        <v>782</v>
      </c>
      <c r="E566" s="89" t="s">
        <v>100</v>
      </c>
      <c r="F566" s="90">
        <v>8.5399999999999991</v>
      </c>
      <c r="G566" s="90">
        <v>61.97</v>
      </c>
      <c r="H566" s="90">
        <v>5.12</v>
      </c>
      <c r="I566" s="84">
        <f>SUM(表1[[#This Row],[德育]:[文体]])</f>
        <v>75.63</v>
      </c>
      <c r="J566" s="47">
        <v>26</v>
      </c>
      <c r="K566" s="2">
        <v>28</v>
      </c>
      <c r="L566" s="85">
        <f>表1[[#This Row],[班级
名次]]/表1[[#This Row],[班级
人数]]</f>
        <v>0.9285714285714286</v>
      </c>
      <c r="M566" s="45">
        <v>48</v>
      </c>
      <c r="N566" s="46">
        <v>52</v>
      </c>
      <c r="O566" s="86">
        <f>表1[[#This Row],[专业
名次]]/表1[[#This Row],[专业
人数]]</f>
        <v>0.92307692307692313</v>
      </c>
      <c r="P566" s="56"/>
    </row>
    <row r="567" spans="1:16" ht="17.399999999999999" customHeight="1" x14ac:dyDescent="0.25">
      <c r="A567" s="35">
        <v>563</v>
      </c>
      <c r="B567" s="111">
        <v>2019010534</v>
      </c>
      <c r="C567" s="89" t="s">
        <v>827</v>
      </c>
      <c r="D567" s="89" t="s">
        <v>782</v>
      </c>
      <c r="E567" s="89" t="s">
        <v>100</v>
      </c>
      <c r="F567" s="90">
        <v>7.79</v>
      </c>
      <c r="G567" s="90">
        <v>58.07</v>
      </c>
      <c r="H567" s="90">
        <v>5.42</v>
      </c>
      <c r="I567" s="84">
        <f>SUM(表1[[#This Row],[德育]:[文体]])</f>
        <v>71.28</v>
      </c>
      <c r="J567" s="47">
        <v>28</v>
      </c>
      <c r="K567" s="2">
        <v>28</v>
      </c>
      <c r="L567" s="85">
        <f>表1[[#This Row],[班级
名次]]/表1[[#This Row],[班级
人数]]</f>
        <v>1</v>
      </c>
      <c r="M567" s="45">
        <v>52</v>
      </c>
      <c r="N567" s="46">
        <v>52</v>
      </c>
      <c r="O567" s="86">
        <f>表1[[#This Row],[专业
名次]]/表1[[#This Row],[专业
人数]]</f>
        <v>1</v>
      </c>
      <c r="P567" s="56"/>
    </row>
    <row r="568" spans="1:16" ht="17.399999999999999" customHeight="1" x14ac:dyDescent="0.25">
      <c r="A568" s="35">
        <v>564</v>
      </c>
      <c r="B568" s="111">
        <v>2019010535</v>
      </c>
      <c r="C568" s="89" t="s">
        <v>99</v>
      </c>
      <c r="D568" s="89" t="s">
        <v>782</v>
      </c>
      <c r="E568" s="89" t="s">
        <v>100</v>
      </c>
      <c r="F568" s="90">
        <v>9.39</v>
      </c>
      <c r="G568" s="90">
        <v>71.010000000000005</v>
      </c>
      <c r="H568" s="90">
        <v>6.2</v>
      </c>
      <c r="I568" s="84">
        <f>SUM(表1[[#This Row],[德育]:[文体]])</f>
        <v>86.600000000000009</v>
      </c>
      <c r="J568" s="47">
        <v>2</v>
      </c>
      <c r="K568" s="2">
        <v>28</v>
      </c>
      <c r="L568" s="85">
        <f>表1[[#This Row],[班级
名次]]/表1[[#This Row],[班级
人数]]</f>
        <v>7.1428571428571425E-2</v>
      </c>
      <c r="M568" s="45">
        <v>3</v>
      </c>
      <c r="N568" s="46">
        <v>52</v>
      </c>
      <c r="O568" s="86">
        <f>表1[[#This Row],[专业
名次]]/表1[[#This Row],[专业
人数]]</f>
        <v>5.7692307692307696E-2</v>
      </c>
      <c r="P568" s="56"/>
    </row>
    <row r="569" spans="1:16" ht="17.399999999999999" customHeight="1" x14ac:dyDescent="0.25">
      <c r="A569" s="35">
        <v>565</v>
      </c>
      <c r="B569" s="111">
        <v>2019010536</v>
      </c>
      <c r="C569" s="89" t="s">
        <v>828</v>
      </c>
      <c r="D569" s="89" t="s">
        <v>782</v>
      </c>
      <c r="E569" s="89" t="s">
        <v>100</v>
      </c>
      <c r="F569" s="90">
        <v>8.09</v>
      </c>
      <c r="G569" s="90">
        <v>67.959999999999994</v>
      </c>
      <c r="H569" s="90">
        <v>5.0599999999999996</v>
      </c>
      <c r="I569" s="84">
        <f>SUM(表1[[#This Row],[德育]:[文体]])</f>
        <v>81.11</v>
      </c>
      <c r="J569" s="47">
        <v>13</v>
      </c>
      <c r="K569" s="2">
        <v>28</v>
      </c>
      <c r="L569" s="85">
        <f>表1[[#This Row],[班级
名次]]/表1[[#This Row],[班级
人数]]</f>
        <v>0.4642857142857143</v>
      </c>
      <c r="M569" s="45">
        <v>22</v>
      </c>
      <c r="N569" s="46">
        <v>52</v>
      </c>
      <c r="O569" s="86">
        <f>表1[[#This Row],[专业
名次]]/表1[[#This Row],[专业
人数]]</f>
        <v>0.42307692307692307</v>
      </c>
      <c r="P569" s="56"/>
    </row>
    <row r="570" spans="1:16" ht="17.399999999999999" customHeight="1" x14ac:dyDescent="0.25">
      <c r="A570" s="35">
        <v>566</v>
      </c>
      <c r="B570" s="111">
        <v>2019010537</v>
      </c>
      <c r="C570" s="89" t="s">
        <v>176</v>
      </c>
      <c r="D570" s="89" t="s">
        <v>782</v>
      </c>
      <c r="E570" s="89" t="s">
        <v>100</v>
      </c>
      <c r="F570" s="90">
        <v>8.7899999999999991</v>
      </c>
      <c r="G570" s="90">
        <v>69.11</v>
      </c>
      <c r="H570" s="90">
        <v>5.52</v>
      </c>
      <c r="I570" s="84">
        <f>SUM(表1[[#This Row],[德育]:[文体]])</f>
        <v>83.42</v>
      </c>
      <c r="J570" s="47">
        <v>5</v>
      </c>
      <c r="K570" s="2">
        <v>28</v>
      </c>
      <c r="L570" s="85">
        <f>表1[[#This Row],[班级
名次]]/表1[[#This Row],[班级
人数]]</f>
        <v>0.17857142857142858</v>
      </c>
      <c r="M570" s="45">
        <v>9</v>
      </c>
      <c r="N570" s="46">
        <v>52</v>
      </c>
      <c r="O570" s="86">
        <f>表1[[#This Row],[专业
名次]]/表1[[#This Row],[专业
人数]]</f>
        <v>0.17307692307692307</v>
      </c>
      <c r="P570" s="56"/>
    </row>
  </sheetData>
  <mergeCells count="3">
    <mergeCell ref="A1:P1"/>
    <mergeCell ref="A2:P2"/>
    <mergeCell ref="A3:P3"/>
  </mergeCells>
  <phoneticPr fontId="11" type="noConversion"/>
  <conditionalFormatting sqref="B571:B66066 B1:B2 B4">
    <cfRule type="duplicateValues" dxfId="78" priority="155" stopIfTrue="1"/>
  </conditionalFormatting>
  <dataValidations count="1">
    <dataValidation allowBlank="1" showInputMessage="1" showErrorMessage="1" prompt="请输入专业简称+班级，如“计算机1802”" sqref="E1:E570 E571:E1048576"/>
  </dataValidations>
  <printOptions horizontalCentered="1"/>
  <pageMargins left="0.39370078740157499" right="0.39370078740157499" top="0.511811023622047" bottom="0.78740157480314998" header="0.39370078740157499" footer="0.511811023622047"/>
  <pageSetup paperSize="9" scale="87" fitToHeight="0" orientation="landscape" useFirstPageNumber="1" r:id="rId1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zoomScale="85" zoomScaleNormal="85" workbookViewId="0">
      <selection activeCell="O6" sqref="O6"/>
    </sheetView>
  </sheetViews>
  <sheetFormatPr defaultColWidth="9" defaultRowHeight="17.399999999999999" x14ac:dyDescent="0.25"/>
  <cols>
    <col min="1" max="1" width="7" style="9" customWidth="1"/>
    <col min="2" max="2" width="14.09765625" style="9" customWidth="1"/>
    <col min="3" max="3" width="12.5" style="10" customWidth="1"/>
    <col min="4" max="4" width="6.8984375" style="10" customWidth="1"/>
    <col min="5" max="5" width="11.69921875" style="10" bestFit="1" customWidth="1"/>
    <col min="6" max="6" width="11.69921875" style="9" bestFit="1" customWidth="1"/>
    <col min="7" max="7" width="8.3984375" style="9" customWidth="1"/>
    <col min="8" max="8" width="8.69921875" style="9" customWidth="1"/>
    <col min="9" max="9" width="10.296875" style="9" bestFit="1" customWidth="1"/>
    <col min="10" max="11" width="8.69921875" style="9" customWidth="1"/>
    <col min="12" max="12" width="10.09765625" style="9" customWidth="1"/>
    <col min="13" max="13" width="25.296875" style="9" bestFit="1" customWidth="1"/>
    <col min="14" max="16384" width="9" style="9"/>
  </cols>
  <sheetData>
    <row r="1" spans="1:13" ht="17.25" customHeight="1" x14ac:dyDescent="0.25">
      <c r="A1" s="123" t="s">
        <v>18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46.5" customHeight="1" x14ac:dyDescent="0.25">
      <c r="A2" s="124" t="s">
        <v>19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13" ht="30.75" customHeight="1" thickBot="1" x14ac:dyDescent="0.3">
      <c r="A3" s="125" t="s">
        <v>233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3" s="16" customFormat="1" ht="37.5" customHeight="1" thickBot="1" x14ac:dyDescent="0.3">
      <c r="A4" s="17" t="s">
        <v>2</v>
      </c>
      <c r="B4" s="18" t="s">
        <v>3</v>
      </c>
      <c r="C4" s="18" t="s">
        <v>4</v>
      </c>
      <c r="D4" s="18" t="s">
        <v>20</v>
      </c>
      <c r="E4" s="18" t="s">
        <v>5</v>
      </c>
      <c r="F4" s="19" t="s">
        <v>21</v>
      </c>
      <c r="G4" s="20" t="s">
        <v>11</v>
      </c>
      <c r="H4" s="21" t="s">
        <v>12</v>
      </c>
      <c r="I4" s="25" t="s">
        <v>135</v>
      </c>
      <c r="J4" s="18" t="s">
        <v>14</v>
      </c>
      <c r="K4" s="18" t="s">
        <v>15</v>
      </c>
      <c r="L4" s="26" t="s">
        <v>16</v>
      </c>
      <c r="M4" s="27" t="s">
        <v>17</v>
      </c>
    </row>
    <row r="5" spans="1:13" ht="25.05" customHeight="1" x14ac:dyDescent="0.25">
      <c r="A5" s="23">
        <v>1</v>
      </c>
      <c r="B5" s="48">
        <v>2017010371</v>
      </c>
      <c r="C5" s="22" t="s">
        <v>30</v>
      </c>
      <c r="D5" s="23" t="s">
        <v>22</v>
      </c>
      <c r="E5" s="23">
        <v>2017</v>
      </c>
      <c r="F5" s="49" t="s">
        <v>31</v>
      </c>
      <c r="G5" s="24">
        <v>1</v>
      </c>
      <c r="H5" s="50">
        <v>30</v>
      </c>
      <c r="I5" s="51">
        <f t="shared" ref="I5:I55" si="0">G5/H5</f>
        <v>3.3333333333333333E-2</v>
      </c>
      <c r="J5" s="24">
        <v>20</v>
      </c>
      <c r="K5" s="50">
        <v>146</v>
      </c>
      <c r="L5" s="51">
        <f t="shared" ref="L5:L55" si="1">J5/K5</f>
        <v>0.13698630136986301</v>
      </c>
      <c r="M5" s="52" t="s">
        <v>117</v>
      </c>
    </row>
    <row r="6" spans="1:13" ht="25.05" customHeight="1" x14ac:dyDescent="0.25">
      <c r="A6" s="23">
        <v>2</v>
      </c>
      <c r="B6" s="48">
        <v>2017010386</v>
      </c>
      <c r="C6" s="22" t="s">
        <v>106</v>
      </c>
      <c r="D6" s="23" t="s">
        <v>32</v>
      </c>
      <c r="E6" s="23">
        <v>2017</v>
      </c>
      <c r="F6" s="49" t="s">
        <v>237</v>
      </c>
      <c r="G6" s="24">
        <v>2</v>
      </c>
      <c r="H6" s="50">
        <v>29</v>
      </c>
      <c r="I6" s="51">
        <f t="shared" si="0"/>
        <v>6.8965517241379309E-2</v>
      </c>
      <c r="J6" s="24">
        <v>7</v>
      </c>
      <c r="K6" s="50">
        <v>59</v>
      </c>
      <c r="L6" s="51">
        <f t="shared" si="1"/>
        <v>0.11864406779661017</v>
      </c>
      <c r="M6" s="52" t="s">
        <v>118</v>
      </c>
    </row>
    <row r="7" spans="1:13" ht="25.05" customHeight="1" x14ac:dyDescent="0.25">
      <c r="A7" s="23">
        <v>3</v>
      </c>
      <c r="B7" s="48">
        <v>2017010398</v>
      </c>
      <c r="C7" s="22" t="s">
        <v>107</v>
      </c>
      <c r="D7" s="23" t="s">
        <v>22</v>
      </c>
      <c r="E7" s="23">
        <v>2017</v>
      </c>
      <c r="F7" s="49" t="s">
        <v>108</v>
      </c>
      <c r="G7" s="67">
        <v>1</v>
      </c>
      <c r="H7" s="50">
        <v>31</v>
      </c>
      <c r="I7" s="51">
        <f t="shared" si="0"/>
        <v>3.2258064516129031E-2</v>
      </c>
      <c r="J7" s="24">
        <v>2</v>
      </c>
      <c r="K7" s="50">
        <v>146</v>
      </c>
      <c r="L7" s="51">
        <f t="shared" si="1"/>
        <v>1.3698630136986301E-2</v>
      </c>
      <c r="M7" s="52" t="s">
        <v>119</v>
      </c>
    </row>
    <row r="8" spans="1:13" ht="25.05" customHeight="1" x14ac:dyDescent="0.25">
      <c r="A8" s="23">
        <v>4</v>
      </c>
      <c r="B8" s="54" t="s">
        <v>228</v>
      </c>
      <c r="C8" s="54" t="s">
        <v>227</v>
      </c>
      <c r="D8" s="23" t="s">
        <v>32</v>
      </c>
      <c r="E8" s="54">
        <v>2017</v>
      </c>
      <c r="F8" s="66" t="s">
        <v>229</v>
      </c>
      <c r="G8" s="69">
        <v>3</v>
      </c>
      <c r="H8" s="2">
        <v>31</v>
      </c>
      <c r="I8" s="51">
        <f t="shared" si="0"/>
        <v>9.6774193548387094E-2</v>
      </c>
      <c r="J8" s="57">
        <v>4</v>
      </c>
      <c r="K8" s="58">
        <v>146</v>
      </c>
      <c r="L8" s="51">
        <f t="shared" si="1"/>
        <v>2.7397260273972601E-2</v>
      </c>
      <c r="M8" s="53" t="s">
        <v>230</v>
      </c>
    </row>
    <row r="9" spans="1:13" ht="25.05" customHeight="1" x14ac:dyDescent="0.25">
      <c r="A9" s="23">
        <v>5</v>
      </c>
      <c r="B9" s="48">
        <v>2017010424</v>
      </c>
      <c r="C9" s="22" t="s">
        <v>110</v>
      </c>
      <c r="D9" s="23" t="s">
        <v>32</v>
      </c>
      <c r="E9" s="23">
        <v>2017</v>
      </c>
      <c r="F9" s="49" t="s">
        <v>108</v>
      </c>
      <c r="G9" s="68">
        <v>2</v>
      </c>
      <c r="H9" s="50">
        <v>31</v>
      </c>
      <c r="I9" s="51">
        <f t="shared" si="0"/>
        <v>6.4516129032258063E-2</v>
      </c>
      <c r="J9" s="24">
        <v>3</v>
      </c>
      <c r="K9" s="50">
        <v>146</v>
      </c>
      <c r="L9" s="51">
        <f t="shared" si="1"/>
        <v>2.0547945205479451E-2</v>
      </c>
      <c r="M9" s="52" t="s">
        <v>121</v>
      </c>
    </row>
    <row r="10" spans="1:13" ht="25.05" customHeight="1" x14ac:dyDescent="0.25">
      <c r="A10" s="23">
        <v>6</v>
      </c>
      <c r="B10" s="48">
        <v>2017010430</v>
      </c>
      <c r="C10" s="22" t="s">
        <v>111</v>
      </c>
      <c r="D10" s="23" t="s">
        <v>22</v>
      </c>
      <c r="E10" s="23">
        <v>2017</v>
      </c>
      <c r="F10" s="49" t="s">
        <v>35</v>
      </c>
      <c r="G10" s="24">
        <v>3</v>
      </c>
      <c r="H10" s="50">
        <v>29</v>
      </c>
      <c r="I10" s="51">
        <f t="shared" si="0"/>
        <v>0.10344827586206896</v>
      </c>
      <c r="J10" s="24">
        <v>14</v>
      </c>
      <c r="K10" s="50">
        <v>146</v>
      </c>
      <c r="L10" s="51">
        <f t="shared" si="1"/>
        <v>9.5890410958904104E-2</v>
      </c>
      <c r="M10" s="52" t="s">
        <v>122</v>
      </c>
    </row>
    <row r="11" spans="1:13" ht="25.05" customHeight="1" x14ac:dyDescent="0.25">
      <c r="A11" s="23">
        <v>7</v>
      </c>
      <c r="B11" s="48">
        <v>2017010444</v>
      </c>
      <c r="C11" s="22" t="s">
        <v>112</v>
      </c>
      <c r="D11" s="23" t="s">
        <v>32</v>
      </c>
      <c r="E11" s="23">
        <v>2017</v>
      </c>
      <c r="F11" s="49" t="s">
        <v>35</v>
      </c>
      <c r="G11" s="24">
        <v>2</v>
      </c>
      <c r="H11" s="50">
        <v>29</v>
      </c>
      <c r="I11" s="51">
        <f t="shared" si="0"/>
        <v>6.8965517241379309E-2</v>
      </c>
      <c r="J11" s="24">
        <v>11</v>
      </c>
      <c r="K11" s="50">
        <v>147</v>
      </c>
      <c r="L11" s="51">
        <f t="shared" si="1"/>
        <v>7.4829931972789115E-2</v>
      </c>
      <c r="M11" s="52" t="s">
        <v>123</v>
      </c>
    </row>
    <row r="12" spans="1:13" ht="25.05" customHeight="1" x14ac:dyDescent="0.25">
      <c r="A12" s="23">
        <v>8</v>
      </c>
      <c r="B12" s="48">
        <v>2017010460</v>
      </c>
      <c r="C12" s="22" t="s">
        <v>221</v>
      </c>
      <c r="D12" s="23" t="s">
        <v>22</v>
      </c>
      <c r="E12" s="23">
        <v>2017</v>
      </c>
      <c r="F12" s="49" t="s">
        <v>36</v>
      </c>
      <c r="G12" s="24">
        <v>3</v>
      </c>
      <c r="H12" s="50">
        <v>29</v>
      </c>
      <c r="I12" s="51">
        <f t="shared" si="0"/>
        <v>0.10344827586206896</v>
      </c>
      <c r="J12" s="24">
        <v>10</v>
      </c>
      <c r="K12" s="50">
        <v>146</v>
      </c>
      <c r="L12" s="51">
        <f t="shared" si="1"/>
        <v>6.8493150684931503E-2</v>
      </c>
      <c r="M12" s="52" t="s">
        <v>222</v>
      </c>
    </row>
    <row r="13" spans="1:13" ht="25.05" customHeight="1" x14ac:dyDescent="0.25">
      <c r="A13" s="23">
        <v>9</v>
      </c>
      <c r="B13" s="48">
        <v>2017010470</v>
      </c>
      <c r="C13" s="22" t="s">
        <v>113</v>
      </c>
      <c r="D13" s="23" t="s">
        <v>32</v>
      </c>
      <c r="E13" s="23">
        <v>2017</v>
      </c>
      <c r="F13" s="49" t="s">
        <v>36</v>
      </c>
      <c r="G13" s="24">
        <v>1</v>
      </c>
      <c r="H13" s="50">
        <v>29</v>
      </c>
      <c r="I13" s="51">
        <f t="shared" si="0"/>
        <v>3.4482758620689655E-2</v>
      </c>
      <c r="J13" s="24">
        <v>8</v>
      </c>
      <c r="K13" s="50">
        <v>146</v>
      </c>
      <c r="L13" s="51">
        <f t="shared" si="1"/>
        <v>5.4794520547945202E-2</v>
      </c>
      <c r="M13" s="52" t="s">
        <v>124</v>
      </c>
    </row>
    <row r="14" spans="1:13" ht="25.05" customHeight="1" x14ac:dyDescent="0.25">
      <c r="A14" s="23">
        <v>10</v>
      </c>
      <c r="B14" s="48">
        <v>2017010475</v>
      </c>
      <c r="C14" s="22" t="s">
        <v>114</v>
      </c>
      <c r="D14" s="23" t="s">
        <v>32</v>
      </c>
      <c r="E14" s="23">
        <v>2017</v>
      </c>
      <c r="F14" s="49" t="s">
        <v>36</v>
      </c>
      <c r="G14" s="24">
        <v>1</v>
      </c>
      <c r="H14" s="50">
        <v>29</v>
      </c>
      <c r="I14" s="51">
        <f t="shared" si="0"/>
        <v>3.4482758620689655E-2</v>
      </c>
      <c r="J14" s="24">
        <v>8</v>
      </c>
      <c r="K14" s="50">
        <v>146</v>
      </c>
      <c r="L14" s="51">
        <f t="shared" si="1"/>
        <v>5.4794520547945202E-2</v>
      </c>
      <c r="M14" s="52" t="s">
        <v>125</v>
      </c>
    </row>
    <row r="15" spans="1:13" ht="25.05" customHeight="1" x14ac:dyDescent="0.25">
      <c r="A15" s="23">
        <v>11</v>
      </c>
      <c r="B15" s="48">
        <v>2017010503</v>
      </c>
      <c r="C15" s="22" t="s">
        <v>223</v>
      </c>
      <c r="D15" s="23" t="s">
        <v>32</v>
      </c>
      <c r="E15" s="23">
        <v>2017</v>
      </c>
      <c r="F15" s="49" t="s">
        <v>116</v>
      </c>
      <c r="G15" s="24">
        <v>3</v>
      </c>
      <c r="H15" s="50">
        <v>27</v>
      </c>
      <c r="I15" s="51">
        <f t="shared" si="0"/>
        <v>0.1111111111111111</v>
      </c>
      <c r="J15" s="24">
        <v>18</v>
      </c>
      <c r="K15" s="50">
        <v>146</v>
      </c>
      <c r="L15" s="51">
        <f t="shared" si="1"/>
        <v>0.12328767123287671</v>
      </c>
      <c r="M15" s="52" t="s">
        <v>225</v>
      </c>
    </row>
    <row r="16" spans="1:13" ht="25.05" customHeight="1" x14ac:dyDescent="0.25">
      <c r="A16" s="23">
        <v>12</v>
      </c>
      <c r="B16" s="48">
        <v>2017010504</v>
      </c>
      <c r="C16" s="22" t="s">
        <v>115</v>
      </c>
      <c r="D16" s="23" t="s">
        <v>32</v>
      </c>
      <c r="E16" s="23">
        <v>2017</v>
      </c>
      <c r="F16" s="49" t="s">
        <v>116</v>
      </c>
      <c r="G16" s="24">
        <v>2</v>
      </c>
      <c r="H16" s="50">
        <v>27</v>
      </c>
      <c r="I16" s="51">
        <f t="shared" si="0"/>
        <v>7.407407407407407E-2</v>
      </c>
      <c r="J16" s="24">
        <v>13</v>
      </c>
      <c r="K16" s="50">
        <v>146</v>
      </c>
      <c r="L16" s="51">
        <f t="shared" si="1"/>
        <v>8.9041095890410954E-2</v>
      </c>
      <c r="M16" s="52" t="s">
        <v>126</v>
      </c>
    </row>
    <row r="17" spans="1:13" ht="25.05" customHeight="1" x14ac:dyDescent="0.25">
      <c r="A17" s="23">
        <v>13</v>
      </c>
      <c r="B17" s="48">
        <v>2017010514</v>
      </c>
      <c r="C17" s="22" t="s">
        <v>37</v>
      </c>
      <c r="D17" s="23" t="s">
        <v>38</v>
      </c>
      <c r="E17" s="23">
        <v>2017</v>
      </c>
      <c r="F17" s="49" t="s">
        <v>116</v>
      </c>
      <c r="G17" s="24">
        <v>1</v>
      </c>
      <c r="H17" s="50">
        <v>27</v>
      </c>
      <c r="I17" s="51">
        <f t="shared" si="0"/>
        <v>3.7037037037037035E-2</v>
      </c>
      <c r="J17" s="24">
        <v>4</v>
      </c>
      <c r="K17" s="50">
        <v>146</v>
      </c>
      <c r="L17" s="51">
        <f t="shared" si="1"/>
        <v>2.7397260273972601E-2</v>
      </c>
      <c r="M17" s="52" t="s">
        <v>127</v>
      </c>
    </row>
    <row r="18" spans="1:13" ht="25.05" customHeight="1" x14ac:dyDescent="0.25">
      <c r="A18" s="23">
        <v>14</v>
      </c>
      <c r="B18" s="48">
        <v>2017010524</v>
      </c>
      <c r="C18" s="22" t="s">
        <v>41</v>
      </c>
      <c r="D18" s="23" t="s">
        <v>22</v>
      </c>
      <c r="E18" s="23">
        <v>2017</v>
      </c>
      <c r="F18" s="49" t="s">
        <v>40</v>
      </c>
      <c r="G18" s="24">
        <v>2</v>
      </c>
      <c r="H18" s="50">
        <v>30</v>
      </c>
      <c r="I18" s="51">
        <f t="shared" si="0"/>
        <v>6.6666666666666666E-2</v>
      </c>
      <c r="J18" s="24">
        <v>2</v>
      </c>
      <c r="K18" s="50">
        <v>59</v>
      </c>
      <c r="L18" s="51">
        <f t="shared" si="1"/>
        <v>3.3898305084745763E-2</v>
      </c>
      <c r="M18" s="52" t="s">
        <v>128</v>
      </c>
    </row>
    <row r="19" spans="1:13" ht="25.05" customHeight="1" x14ac:dyDescent="0.25">
      <c r="A19" s="23">
        <v>15</v>
      </c>
      <c r="B19" s="48">
        <v>2017010542</v>
      </c>
      <c r="C19" s="22" t="s">
        <v>39</v>
      </c>
      <c r="D19" s="23" t="s">
        <v>32</v>
      </c>
      <c r="E19" s="23">
        <v>2017</v>
      </c>
      <c r="F19" s="49" t="s">
        <v>40</v>
      </c>
      <c r="G19" s="24">
        <v>1</v>
      </c>
      <c r="H19" s="50">
        <v>30</v>
      </c>
      <c r="I19" s="51">
        <f t="shared" si="0"/>
        <v>3.3333333333333333E-2</v>
      </c>
      <c r="J19" s="24">
        <v>1</v>
      </c>
      <c r="K19" s="50">
        <v>60</v>
      </c>
      <c r="L19" s="51">
        <f t="shared" si="1"/>
        <v>1.6666666666666666E-2</v>
      </c>
      <c r="M19" s="52" t="s">
        <v>129</v>
      </c>
    </row>
    <row r="20" spans="1:13" ht="25.05" customHeight="1" x14ac:dyDescent="0.25">
      <c r="A20" s="23">
        <v>16</v>
      </c>
      <c r="B20" s="48">
        <v>2017010543</v>
      </c>
      <c r="C20" s="22" t="s">
        <v>34</v>
      </c>
      <c r="D20" s="23" t="s">
        <v>32</v>
      </c>
      <c r="E20" s="23">
        <v>2017</v>
      </c>
      <c r="F20" s="49" t="s">
        <v>35</v>
      </c>
      <c r="G20" s="24">
        <v>1</v>
      </c>
      <c r="H20" s="50">
        <v>29</v>
      </c>
      <c r="I20" s="51">
        <f t="shared" si="0"/>
        <v>3.4482758620689655E-2</v>
      </c>
      <c r="J20" s="24">
        <v>1</v>
      </c>
      <c r="K20" s="50">
        <v>146</v>
      </c>
      <c r="L20" s="51">
        <f t="shared" si="1"/>
        <v>6.8493150684931503E-3</v>
      </c>
      <c r="M20" s="52" t="s">
        <v>130</v>
      </c>
    </row>
    <row r="21" spans="1:13" ht="25.05" customHeight="1" x14ac:dyDescent="0.25">
      <c r="A21" s="23">
        <v>17</v>
      </c>
      <c r="B21" s="48">
        <v>2017010545</v>
      </c>
      <c r="C21" s="22" t="s">
        <v>42</v>
      </c>
      <c r="D21" s="23" t="s">
        <v>32</v>
      </c>
      <c r="E21" s="23">
        <v>2017</v>
      </c>
      <c r="F21" s="49" t="s">
        <v>40</v>
      </c>
      <c r="G21" s="24">
        <v>3</v>
      </c>
      <c r="H21" s="50">
        <v>30</v>
      </c>
      <c r="I21" s="51">
        <f t="shared" si="0"/>
        <v>0.1</v>
      </c>
      <c r="J21" s="24">
        <v>3</v>
      </c>
      <c r="K21" s="50">
        <v>59</v>
      </c>
      <c r="L21" s="51">
        <f t="shared" si="1"/>
        <v>5.0847457627118647E-2</v>
      </c>
      <c r="M21" s="52" t="s">
        <v>131</v>
      </c>
    </row>
    <row r="22" spans="1:13" ht="25.05" customHeight="1" x14ac:dyDescent="0.25">
      <c r="A22" s="23">
        <v>18</v>
      </c>
      <c r="B22" s="48">
        <v>2017010562</v>
      </c>
      <c r="C22" s="22" t="s">
        <v>43</v>
      </c>
      <c r="D22" s="23" t="s">
        <v>22</v>
      </c>
      <c r="E22" s="23">
        <v>2017</v>
      </c>
      <c r="F22" s="49" t="s">
        <v>44</v>
      </c>
      <c r="G22" s="24">
        <v>1</v>
      </c>
      <c r="H22" s="50">
        <v>29</v>
      </c>
      <c r="I22" s="51">
        <f t="shared" si="0"/>
        <v>3.4482758620689655E-2</v>
      </c>
      <c r="J22" s="24">
        <v>5</v>
      </c>
      <c r="K22" s="50">
        <v>59</v>
      </c>
      <c r="L22" s="51">
        <f t="shared" si="1"/>
        <v>8.4745762711864403E-2</v>
      </c>
      <c r="M22" s="52" t="s">
        <v>132</v>
      </c>
    </row>
    <row r="23" spans="1:13" ht="25.05" customHeight="1" x14ac:dyDescent="0.25">
      <c r="A23" s="23">
        <v>19</v>
      </c>
      <c r="B23" s="48">
        <v>2018010414</v>
      </c>
      <c r="C23" s="22" t="s">
        <v>133</v>
      </c>
      <c r="D23" s="23" t="s">
        <v>32</v>
      </c>
      <c r="E23" s="23">
        <v>2018</v>
      </c>
      <c r="F23" s="49" t="s">
        <v>45</v>
      </c>
      <c r="G23" s="24">
        <v>1</v>
      </c>
      <c r="H23" s="50">
        <v>27</v>
      </c>
      <c r="I23" s="51">
        <f t="shared" si="0"/>
        <v>3.7037037037037035E-2</v>
      </c>
      <c r="J23" s="24">
        <v>12</v>
      </c>
      <c r="K23" s="50">
        <v>126</v>
      </c>
      <c r="L23" s="51">
        <f t="shared" si="1"/>
        <v>9.5238095238095233E-2</v>
      </c>
      <c r="M23" s="52" t="s">
        <v>134</v>
      </c>
    </row>
    <row r="24" spans="1:13" ht="25.05" customHeight="1" x14ac:dyDescent="0.25">
      <c r="A24" s="23">
        <v>20</v>
      </c>
      <c r="B24" s="48">
        <v>2018010419</v>
      </c>
      <c r="C24" s="22" t="s">
        <v>46</v>
      </c>
      <c r="D24" s="23" t="s">
        <v>32</v>
      </c>
      <c r="E24" s="23">
        <v>2018</v>
      </c>
      <c r="F24" s="49" t="s">
        <v>45</v>
      </c>
      <c r="G24" s="24">
        <v>2</v>
      </c>
      <c r="H24" s="50">
        <v>27</v>
      </c>
      <c r="I24" s="51">
        <f t="shared" si="0"/>
        <v>7.407407407407407E-2</v>
      </c>
      <c r="J24" s="24">
        <v>17</v>
      </c>
      <c r="K24" s="50">
        <v>126</v>
      </c>
      <c r="L24" s="51">
        <f t="shared" si="1"/>
        <v>0.13492063492063491</v>
      </c>
      <c r="M24" s="52" t="s">
        <v>136</v>
      </c>
    </row>
    <row r="25" spans="1:13" ht="25.05" customHeight="1" x14ac:dyDescent="0.25">
      <c r="A25" s="23">
        <v>21</v>
      </c>
      <c r="B25" s="48">
        <v>2018010432</v>
      </c>
      <c r="C25" s="22" t="s">
        <v>47</v>
      </c>
      <c r="D25" s="23" t="s">
        <v>32</v>
      </c>
      <c r="E25" s="23">
        <v>2018</v>
      </c>
      <c r="F25" s="49" t="s">
        <v>48</v>
      </c>
      <c r="G25" s="24">
        <v>2</v>
      </c>
      <c r="H25" s="50">
        <v>28</v>
      </c>
      <c r="I25" s="51">
        <f t="shared" si="0"/>
        <v>7.1428571428571425E-2</v>
      </c>
      <c r="J25" s="24">
        <v>6</v>
      </c>
      <c r="K25" s="50">
        <v>126</v>
      </c>
      <c r="L25" s="51">
        <f t="shared" si="1"/>
        <v>4.7619047619047616E-2</v>
      </c>
      <c r="M25" s="52" t="s">
        <v>137</v>
      </c>
    </row>
    <row r="26" spans="1:13" ht="25.05" customHeight="1" x14ac:dyDescent="0.25">
      <c r="A26" s="23">
        <v>22</v>
      </c>
      <c r="B26" s="48">
        <v>2018010437</v>
      </c>
      <c r="C26" s="22" t="s">
        <v>49</v>
      </c>
      <c r="D26" s="23" t="s">
        <v>32</v>
      </c>
      <c r="E26" s="23">
        <v>2018</v>
      </c>
      <c r="F26" s="49" t="s">
        <v>48</v>
      </c>
      <c r="G26" s="24">
        <v>1</v>
      </c>
      <c r="H26" s="50">
        <v>28</v>
      </c>
      <c r="I26" s="51">
        <f t="shared" si="0"/>
        <v>3.5714285714285712E-2</v>
      </c>
      <c r="J26" s="24">
        <v>1</v>
      </c>
      <c r="K26" s="50">
        <v>126</v>
      </c>
      <c r="L26" s="51">
        <f t="shared" si="1"/>
        <v>7.9365079365079361E-3</v>
      </c>
      <c r="M26" s="52" t="s">
        <v>138</v>
      </c>
    </row>
    <row r="27" spans="1:13" ht="25.05" customHeight="1" x14ac:dyDescent="0.25">
      <c r="A27" s="23">
        <v>23</v>
      </c>
      <c r="B27" s="48">
        <v>2018010464</v>
      </c>
      <c r="C27" s="22" t="s">
        <v>51</v>
      </c>
      <c r="D27" s="23" t="s">
        <v>32</v>
      </c>
      <c r="E27" s="23">
        <v>2018</v>
      </c>
      <c r="F27" s="49" t="s">
        <v>52</v>
      </c>
      <c r="G27" s="24">
        <v>2</v>
      </c>
      <c r="H27" s="50">
        <v>27</v>
      </c>
      <c r="I27" s="51">
        <f t="shared" si="0"/>
        <v>7.407407407407407E-2</v>
      </c>
      <c r="J27" s="24">
        <v>3</v>
      </c>
      <c r="K27" s="50">
        <v>126</v>
      </c>
      <c r="L27" s="51">
        <f t="shared" si="1"/>
        <v>2.3809523809523808E-2</v>
      </c>
      <c r="M27" s="52" t="s">
        <v>139</v>
      </c>
    </row>
    <row r="28" spans="1:13" ht="25.05" customHeight="1" x14ac:dyDescent="0.25">
      <c r="A28" s="23">
        <v>24</v>
      </c>
      <c r="B28" s="48">
        <v>2018010475</v>
      </c>
      <c r="C28" s="22" t="s">
        <v>53</v>
      </c>
      <c r="D28" s="23" t="s">
        <v>32</v>
      </c>
      <c r="E28" s="23">
        <v>2018</v>
      </c>
      <c r="F28" s="49" t="s">
        <v>52</v>
      </c>
      <c r="G28" s="24">
        <v>1</v>
      </c>
      <c r="H28" s="50">
        <v>27</v>
      </c>
      <c r="I28" s="51">
        <f t="shared" si="0"/>
        <v>3.7037037037037035E-2</v>
      </c>
      <c r="J28" s="24">
        <v>2</v>
      </c>
      <c r="K28" s="50">
        <v>126</v>
      </c>
      <c r="L28" s="51">
        <f t="shared" si="1"/>
        <v>1.5873015873015872E-2</v>
      </c>
      <c r="M28" s="52" t="s">
        <v>140</v>
      </c>
    </row>
    <row r="29" spans="1:13" ht="25.05" customHeight="1" x14ac:dyDescent="0.25">
      <c r="A29" s="23">
        <v>25</v>
      </c>
      <c r="B29" s="48">
        <v>2018010479</v>
      </c>
      <c r="C29" s="22" t="s">
        <v>162</v>
      </c>
      <c r="D29" s="23" t="s">
        <v>32</v>
      </c>
      <c r="E29" s="23">
        <v>2018</v>
      </c>
      <c r="F29" s="49" t="s">
        <v>206</v>
      </c>
      <c r="G29" s="24">
        <v>3</v>
      </c>
      <c r="H29" s="50">
        <v>27</v>
      </c>
      <c r="I29" s="51">
        <f t="shared" si="0"/>
        <v>0.1111111111111111</v>
      </c>
      <c r="J29" s="24">
        <v>4</v>
      </c>
      <c r="K29" s="50">
        <v>126</v>
      </c>
      <c r="L29" s="51">
        <f t="shared" si="1"/>
        <v>3.1746031746031744E-2</v>
      </c>
      <c r="M29" s="52" t="s">
        <v>213</v>
      </c>
    </row>
    <row r="30" spans="1:13" ht="25.05" customHeight="1" x14ac:dyDescent="0.25">
      <c r="A30" s="23">
        <v>26</v>
      </c>
      <c r="B30" s="48">
        <v>2018010503</v>
      </c>
      <c r="C30" s="22" t="s">
        <v>54</v>
      </c>
      <c r="D30" s="23" t="s">
        <v>32</v>
      </c>
      <c r="E30" s="23">
        <v>2018</v>
      </c>
      <c r="F30" s="49" t="s">
        <v>55</v>
      </c>
      <c r="G30" s="24">
        <v>1</v>
      </c>
      <c r="H30" s="50">
        <v>22</v>
      </c>
      <c r="I30" s="51">
        <f t="shared" si="0"/>
        <v>4.5454545454545456E-2</v>
      </c>
      <c r="J30" s="24">
        <v>5</v>
      </c>
      <c r="K30" s="50">
        <v>126</v>
      </c>
      <c r="L30" s="51">
        <f t="shared" si="1"/>
        <v>3.968253968253968E-2</v>
      </c>
      <c r="M30" s="52" t="s">
        <v>141</v>
      </c>
    </row>
    <row r="31" spans="1:13" ht="25.05" customHeight="1" x14ac:dyDescent="0.25">
      <c r="A31" s="23">
        <v>27</v>
      </c>
      <c r="B31" s="48">
        <v>2018010507</v>
      </c>
      <c r="C31" s="22" t="s">
        <v>56</v>
      </c>
      <c r="D31" s="23" t="s">
        <v>32</v>
      </c>
      <c r="E31" s="23">
        <v>2018</v>
      </c>
      <c r="F31" s="49" t="s">
        <v>55</v>
      </c>
      <c r="G31" s="24">
        <v>2</v>
      </c>
      <c r="H31" s="50">
        <v>22</v>
      </c>
      <c r="I31" s="51">
        <f t="shared" si="0"/>
        <v>9.0909090909090912E-2</v>
      </c>
      <c r="J31" s="24">
        <v>9</v>
      </c>
      <c r="K31" s="50">
        <v>126</v>
      </c>
      <c r="L31" s="51">
        <f t="shared" si="1"/>
        <v>7.1428571428571425E-2</v>
      </c>
      <c r="M31" s="52" t="s">
        <v>142</v>
      </c>
    </row>
    <row r="32" spans="1:13" ht="25.05" customHeight="1" x14ac:dyDescent="0.25">
      <c r="A32" s="23">
        <v>28</v>
      </c>
      <c r="B32" s="48">
        <v>2018010523</v>
      </c>
      <c r="C32" s="22" t="s">
        <v>57</v>
      </c>
      <c r="D32" s="23" t="s">
        <v>32</v>
      </c>
      <c r="E32" s="23">
        <v>2018</v>
      </c>
      <c r="F32" s="49" t="s">
        <v>58</v>
      </c>
      <c r="G32" s="24">
        <v>1</v>
      </c>
      <c r="H32" s="50">
        <v>23</v>
      </c>
      <c r="I32" s="51">
        <f t="shared" si="0"/>
        <v>4.3478260869565216E-2</v>
      </c>
      <c r="J32" s="24">
        <v>7</v>
      </c>
      <c r="K32" s="50">
        <v>126</v>
      </c>
      <c r="L32" s="51">
        <f t="shared" si="1"/>
        <v>5.5555555555555552E-2</v>
      </c>
      <c r="M32" s="52" t="s">
        <v>143</v>
      </c>
    </row>
    <row r="33" spans="1:13" ht="25.05" customHeight="1" x14ac:dyDescent="0.25">
      <c r="A33" s="23">
        <v>29</v>
      </c>
      <c r="B33" s="48">
        <v>2018010531</v>
      </c>
      <c r="C33" s="22" t="s">
        <v>59</v>
      </c>
      <c r="D33" s="23" t="s">
        <v>32</v>
      </c>
      <c r="E33" s="23">
        <v>2018</v>
      </c>
      <c r="F33" s="49" t="s">
        <v>58</v>
      </c>
      <c r="G33" s="24">
        <v>2</v>
      </c>
      <c r="H33" s="50">
        <v>23</v>
      </c>
      <c r="I33" s="51">
        <f t="shared" si="0"/>
        <v>8.6956521739130432E-2</v>
      </c>
      <c r="J33" s="24">
        <v>10</v>
      </c>
      <c r="K33" s="50">
        <v>126</v>
      </c>
      <c r="L33" s="51">
        <f t="shared" si="1"/>
        <v>7.9365079365079361E-2</v>
      </c>
      <c r="M33" s="52" t="s">
        <v>144</v>
      </c>
    </row>
    <row r="34" spans="1:13" ht="25.05" customHeight="1" x14ac:dyDescent="0.25">
      <c r="A34" s="23">
        <v>30</v>
      </c>
      <c r="B34" s="48">
        <v>2018010545</v>
      </c>
      <c r="C34" s="22" t="s">
        <v>60</v>
      </c>
      <c r="D34" s="23" t="s">
        <v>22</v>
      </c>
      <c r="E34" s="23">
        <v>2018</v>
      </c>
      <c r="F34" s="49" t="s">
        <v>61</v>
      </c>
      <c r="G34" s="24">
        <v>1</v>
      </c>
      <c r="H34" s="50">
        <v>27</v>
      </c>
      <c r="I34" s="51">
        <f t="shared" si="0"/>
        <v>3.7037037037037035E-2</v>
      </c>
      <c r="J34" s="24">
        <v>1</v>
      </c>
      <c r="K34" s="50">
        <v>52</v>
      </c>
      <c r="L34" s="51">
        <f t="shared" si="1"/>
        <v>1.9230769230769232E-2</v>
      </c>
      <c r="M34" s="52" t="s">
        <v>145</v>
      </c>
    </row>
    <row r="35" spans="1:13" ht="25.05" customHeight="1" x14ac:dyDescent="0.25">
      <c r="A35" s="23">
        <v>31</v>
      </c>
      <c r="B35" s="48">
        <v>2018010551</v>
      </c>
      <c r="C35" s="22" t="s">
        <v>224</v>
      </c>
      <c r="D35" s="23" t="s">
        <v>22</v>
      </c>
      <c r="E35" s="23">
        <v>2018</v>
      </c>
      <c r="F35" s="49" t="s">
        <v>61</v>
      </c>
      <c r="G35" s="24">
        <v>3</v>
      </c>
      <c r="H35" s="50">
        <v>27</v>
      </c>
      <c r="I35" s="51">
        <f t="shared" si="0"/>
        <v>0.1111111111111111</v>
      </c>
      <c r="J35" s="24">
        <v>3</v>
      </c>
      <c r="K35" s="50">
        <v>52</v>
      </c>
      <c r="L35" s="51">
        <f t="shared" si="1"/>
        <v>5.7692307692307696E-2</v>
      </c>
      <c r="M35" s="52" t="s">
        <v>226</v>
      </c>
    </row>
    <row r="36" spans="1:13" ht="25.05" customHeight="1" x14ac:dyDescent="0.25">
      <c r="A36" s="23">
        <v>32</v>
      </c>
      <c r="B36" s="48">
        <v>2018010558</v>
      </c>
      <c r="C36" s="22" t="s">
        <v>62</v>
      </c>
      <c r="D36" s="23" t="s">
        <v>22</v>
      </c>
      <c r="E36" s="23">
        <v>2018</v>
      </c>
      <c r="F36" s="49" t="s">
        <v>61</v>
      </c>
      <c r="G36" s="24">
        <v>2</v>
      </c>
      <c r="H36" s="50">
        <v>27</v>
      </c>
      <c r="I36" s="51">
        <f t="shared" si="0"/>
        <v>7.407407407407407E-2</v>
      </c>
      <c r="J36" s="24">
        <v>2</v>
      </c>
      <c r="K36" s="50">
        <v>52</v>
      </c>
      <c r="L36" s="51">
        <f t="shared" si="1"/>
        <v>3.8461538461538464E-2</v>
      </c>
      <c r="M36" s="52" t="s">
        <v>146</v>
      </c>
    </row>
    <row r="37" spans="1:13" ht="25.05" customHeight="1" x14ac:dyDescent="0.25">
      <c r="A37" s="23">
        <v>33</v>
      </c>
      <c r="B37" s="48">
        <v>2018010574</v>
      </c>
      <c r="C37" s="22" t="s">
        <v>63</v>
      </c>
      <c r="D37" s="23" t="s">
        <v>22</v>
      </c>
      <c r="E37" s="23">
        <v>2018</v>
      </c>
      <c r="F37" s="49" t="s">
        <v>64</v>
      </c>
      <c r="G37" s="24">
        <v>1</v>
      </c>
      <c r="H37" s="50">
        <v>25</v>
      </c>
      <c r="I37" s="51">
        <f t="shared" si="0"/>
        <v>0.04</v>
      </c>
      <c r="J37" s="24">
        <v>4</v>
      </c>
      <c r="K37" s="50">
        <v>52</v>
      </c>
      <c r="L37" s="51">
        <f t="shared" si="1"/>
        <v>7.6923076923076927E-2</v>
      </c>
      <c r="M37" s="52" t="s">
        <v>147</v>
      </c>
    </row>
    <row r="38" spans="1:13" ht="25.05" customHeight="1" x14ac:dyDescent="0.25">
      <c r="A38" s="23">
        <v>34</v>
      </c>
      <c r="B38" s="48">
        <v>2018010599</v>
      </c>
      <c r="C38" s="22" t="s">
        <v>65</v>
      </c>
      <c r="D38" s="23" t="s">
        <v>32</v>
      </c>
      <c r="E38" s="23">
        <v>2018</v>
      </c>
      <c r="F38" s="49" t="s">
        <v>64</v>
      </c>
      <c r="G38" s="24">
        <v>2</v>
      </c>
      <c r="H38" s="50">
        <v>25</v>
      </c>
      <c r="I38" s="51">
        <f t="shared" si="0"/>
        <v>0.08</v>
      </c>
      <c r="J38" s="24">
        <v>7</v>
      </c>
      <c r="K38" s="50">
        <v>52</v>
      </c>
      <c r="L38" s="51">
        <f t="shared" si="1"/>
        <v>0.13461538461538461</v>
      </c>
      <c r="M38" s="52" t="s">
        <v>148</v>
      </c>
    </row>
    <row r="39" spans="1:13" ht="25.05" customHeight="1" x14ac:dyDescent="0.25">
      <c r="A39" s="23">
        <v>35</v>
      </c>
      <c r="B39" s="48">
        <v>2019010362</v>
      </c>
      <c r="C39" s="22" t="s">
        <v>66</v>
      </c>
      <c r="D39" s="23" t="s">
        <v>32</v>
      </c>
      <c r="E39" s="23">
        <v>2019</v>
      </c>
      <c r="F39" s="49" t="s">
        <v>67</v>
      </c>
      <c r="G39" s="24">
        <v>1</v>
      </c>
      <c r="H39" s="50">
        <v>26</v>
      </c>
      <c r="I39" s="51">
        <f t="shared" si="0"/>
        <v>3.8461538461538464E-2</v>
      </c>
      <c r="J39" s="24">
        <v>1</v>
      </c>
      <c r="K39" s="50">
        <v>131</v>
      </c>
      <c r="L39" s="51">
        <f t="shared" si="1"/>
        <v>7.6335877862595417E-3</v>
      </c>
      <c r="M39" s="52" t="s">
        <v>68</v>
      </c>
    </row>
    <row r="40" spans="1:13" ht="25.05" customHeight="1" x14ac:dyDescent="0.25">
      <c r="A40" s="23">
        <v>36</v>
      </c>
      <c r="B40" s="48">
        <v>2019010357</v>
      </c>
      <c r="C40" s="22" t="s">
        <v>50</v>
      </c>
      <c r="D40" s="23" t="s">
        <v>32</v>
      </c>
      <c r="E40" s="23">
        <v>2019</v>
      </c>
      <c r="F40" s="49" t="s">
        <v>67</v>
      </c>
      <c r="G40" s="24">
        <v>2</v>
      </c>
      <c r="H40" s="50">
        <v>26</v>
      </c>
      <c r="I40" s="51">
        <f t="shared" si="0"/>
        <v>7.6923076923076927E-2</v>
      </c>
      <c r="J40" s="24">
        <v>2</v>
      </c>
      <c r="K40" s="50">
        <v>131</v>
      </c>
      <c r="L40" s="51">
        <f t="shared" si="1"/>
        <v>1.5267175572519083E-2</v>
      </c>
      <c r="M40" s="52" t="s">
        <v>69</v>
      </c>
    </row>
    <row r="41" spans="1:13" ht="25.05" customHeight="1" x14ac:dyDescent="0.25">
      <c r="A41" s="23">
        <v>37</v>
      </c>
      <c r="B41" s="48">
        <v>2019010360</v>
      </c>
      <c r="C41" s="22" t="s">
        <v>70</v>
      </c>
      <c r="D41" s="23" t="s">
        <v>32</v>
      </c>
      <c r="E41" s="23">
        <v>2019</v>
      </c>
      <c r="F41" s="49" t="s">
        <v>67</v>
      </c>
      <c r="G41" s="24">
        <v>3</v>
      </c>
      <c r="H41" s="50">
        <v>26</v>
      </c>
      <c r="I41" s="51">
        <f t="shared" si="0"/>
        <v>0.11538461538461539</v>
      </c>
      <c r="J41" s="24">
        <v>3</v>
      </c>
      <c r="K41" s="50">
        <v>131</v>
      </c>
      <c r="L41" s="51">
        <f t="shared" si="1"/>
        <v>2.2900763358778626E-2</v>
      </c>
      <c r="M41" s="52" t="s">
        <v>71</v>
      </c>
    </row>
    <row r="42" spans="1:13" ht="25.05" customHeight="1" x14ac:dyDescent="0.25">
      <c r="A42" s="23">
        <v>38</v>
      </c>
      <c r="B42" s="48">
        <v>2019010383</v>
      </c>
      <c r="C42" s="22" t="s">
        <v>72</v>
      </c>
      <c r="D42" s="23" t="s">
        <v>32</v>
      </c>
      <c r="E42" s="23">
        <v>2019</v>
      </c>
      <c r="F42" s="49" t="s">
        <v>73</v>
      </c>
      <c r="G42" s="24">
        <v>1</v>
      </c>
      <c r="H42" s="50">
        <v>25</v>
      </c>
      <c r="I42" s="51">
        <f t="shared" si="0"/>
        <v>0.04</v>
      </c>
      <c r="J42" s="24">
        <v>16</v>
      </c>
      <c r="K42" s="50">
        <v>131</v>
      </c>
      <c r="L42" s="51">
        <f t="shared" si="1"/>
        <v>0.12213740458015267</v>
      </c>
      <c r="M42" s="52" t="s">
        <v>74</v>
      </c>
    </row>
    <row r="43" spans="1:13" ht="25.05" customHeight="1" x14ac:dyDescent="0.25">
      <c r="A43" s="23">
        <v>39</v>
      </c>
      <c r="B43" s="48">
        <v>2019010420</v>
      </c>
      <c r="C43" s="22" t="s">
        <v>75</v>
      </c>
      <c r="D43" s="23" t="s">
        <v>22</v>
      </c>
      <c r="E43" s="23">
        <v>2019</v>
      </c>
      <c r="F43" s="49" t="s">
        <v>76</v>
      </c>
      <c r="G43" s="24">
        <v>2</v>
      </c>
      <c r="H43" s="50">
        <v>26</v>
      </c>
      <c r="I43" s="51">
        <f t="shared" si="0"/>
        <v>7.6923076923076927E-2</v>
      </c>
      <c r="J43" s="24">
        <v>15</v>
      </c>
      <c r="K43" s="50">
        <v>131</v>
      </c>
      <c r="L43" s="51">
        <f t="shared" si="1"/>
        <v>0.11450381679389313</v>
      </c>
      <c r="M43" s="52" t="s">
        <v>77</v>
      </c>
    </row>
    <row r="44" spans="1:13" ht="25.05" customHeight="1" x14ac:dyDescent="0.25">
      <c r="A44" s="23">
        <v>40</v>
      </c>
      <c r="B44" s="48">
        <v>2019010413</v>
      </c>
      <c r="C44" s="22" t="s">
        <v>78</v>
      </c>
      <c r="D44" s="23" t="s">
        <v>32</v>
      </c>
      <c r="E44" s="23">
        <v>2019</v>
      </c>
      <c r="F44" s="49" t="s">
        <v>76</v>
      </c>
      <c r="G44" s="24">
        <v>1</v>
      </c>
      <c r="H44" s="50">
        <v>26</v>
      </c>
      <c r="I44" s="51">
        <f t="shared" si="0"/>
        <v>3.8461538461538464E-2</v>
      </c>
      <c r="J44" s="24">
        <v>9</v>
      </c>
      <c r="K44" s="50">
        <v>131</v>
      </c>
      <c r="L44" s="51">
        <f t="shared" si="1"/>
        <v>6.8702290076335881E-2</v>
      </c>
      <c r="M44" s="52" t="s">
        <v>79</v>
      </c>
    </row>
    <row r="45" spans="1:13" ht="25.05" customHeight="1" x14ac:dyDescent="0.25">
      <c r="A45" s="23">
        <v>41</v>
      </c>
      <c r="B45" s="48">
        <v>2019010407</v>
      </c>
      <c r="C45" s="22" t="s">
        <v>80</v>
      </c>
      <c r="D45" s="23" t="s">
        <v>32</v>
      </c>
      <c r="E45" s="23">
        <v>2019</v>
      </c>
      <c r="F45" s="49" t="s">
        <v>76</v>
      </c>
      <c r="G45" s="24">
        <v>3</v>
      </c>
      <c r="H45" s="50">
        <v>26</v>
      </c>
      <c r="I45" s="51">
        <f t="shared" si="0"/>
        <v>0.11538461538461539</v>
      </c>
      <c r="J45" s="24">
        <v>19</v>
      </c>
      <c r="K45" s="50">
        <v>133</v>
      </c>
      <c r="L45" s="51">
        <f t="shared" si="1"/>
        <v>0.14285714285714285</v>
      </c>
      <c r="M45" s="52" t="s">
        <v>81</v>
      </c>
    </row>
    <row r="46" spans="1:13" ht="25.05" customHeight="1" x14ac:dyDescent="0.25">
      <c r="A46" s="23">
        <v>42</v>
      </c>
      <c r="B46" s="48">
        <v>2019010433</v>
      </c>
      <c r="C46" s="22" t="s">
        <v>82</v>
      </c>
      <c r="D46" s="23" t="s">
        <v>32</v>
      </c>
      <c r="E46" s="23">
        <v>2019</v>
      </c>
      <c r="F46" s="49" t="s">
        <v>83</v>
      </c>
      <c r="G46" s="24">
        <v>1</v>
      </c>
      <c r="H46" s="50">
        <v>27</v>
      </c>
      <c r="I46" s="51">
        <f t="shared" si="0"/>
        <v>3.7037037037037035E-2</v>
      </c>
      <c r="J46" s="24">
        <v>4</v>
      </c>
      <c r="K46" s="50">
        <v>131</v>
      </c>
      <c r="L46" s="51">
        <f t="shared" si="1"/>
        <v>3.0534351145038167E-2</v>
      </c>
      <c r="M46" s="52" t="s">
        <v>84</v>
      </c>
    </row>
    <row r="47" spans="1:13" ht="25.05" customHeight="1" x14ac:dyDescent="0.25">
      <c r="A47" s="23">
        <v>43</v>
      </c>
      <c r="B47" s="48">
        <v>2019010434</v>
      </c>
      <c r="C47" s="22" t="s">
        <v>85</v>
      </c>
      <c r="D47" s="23" t="s">
        <v>32</v>
      </c>
      <c r="E47" s="23">
        <v>2019</v>
      </c>
      <c r="F47" s="49" t="s">
        <v>83</v>
      </c>
      <c r="G47" s="24">
        <v>2</v>
      </c>
      <c r="H47" s="50">
        <v>27</v>
      </c>
      <c r="I47" s="51">
        <f t="shared" si="0"/>
        <v>7.407407407407407E-2</v>
      </c>
      <c r="J47" s="24">
        <v>5</v>
      </c>
      <c r="K47" s="50">
        <v>131</v>
      </c>
      <c r="L47" s="51">
        <f t="shared" si="1"/>
        <v>3.8167938931297711E-2</v>
      </c>
      <c r="M47" s="52" t="s">
        <v>86</v>
      </c>
    </row>
    <row r="48" spans="1:13" ht="25.05" customHeight="1" x14ac:dyDescent="0.25">
      <c r="A48" s="23">
        <v>44</v>
      </c>
      <c r="B48" s="48">
        <v>2019010437</v>
      </c>
      <c r="C48" s="22" t="s">
        <v>87</v>
      </c>
      <c r="D48" s="23" t="s">
        <v>32</v>
      </c>
      <c r="E48" s="23">
        <v>2019</v>
      </c>
      <c r="F48" s="49" t="s">
        <v>83</v>
      </c>
      <c r="G48" s="24">
        <v>3</v>
      </c>
      <c r="H48" s="50">
        <v>28</v>
      </c>
      <c r="I48" s="51">
        <f t="shared" si="0"/>
        <v>0.10714285714285714</v>
      </c>
      <c r="J48" s="24">
        <v>6</v>
      </c>
      <c r="K48" s="50">
        <v>131</v>
      </c>
      <c r="L48" s="51">
        <f t="shared" si="1"/>
        <v>4.5801526717557252E-2</v>
      </c>
      <c r="M48" s="52" t="s">
        <v>88</v>
      </c>
    </row>
    <row r="49" spans="1:13" ht="25.05" customHeight="1" x14ac:dyDescent="0.25">
      <c r="A49" s="23">
        <v>45</v>
      </c>
      <c r="B49" s="48">
        <v>2019010461</v>
      </c>
      <c r="C49" s="22" t="s">
        <v>89</v>
      </c>
      <c r="D49" s="23" t="s">
        <v>32</v>
      </c>
      <c r="E49" s="23">
        <v>2019</v>
      </c>
      <c r="F49" s="49" t="s">
        <v>90</v>
      </c>
      <c r="G49" s="24">
        <v>2</v>
      </c>
      <c r="H49" s="50">
        <v>27</v>
      </c>
      <c r="I49" s="51">
        <f t="shared" si="0"/>
        <v>7.407407407407407E-2</v>
      </c>
      <c r="J49" s="24">
        <v>13</v>
      </c>
      <c r="K49" s="50">
        <v>128</v>
      </c>
      <c r="L49" s="51">
        <f t="shared" si="1"/>
        <v>0.1015625</v>
      </c>
      <c r="M49" s="52" t="s">
        <v>91</v>
      </c>
    </row>
    <row r="50" spans="1:13" ht="25.05" customHeight="1" x14ac:dyDescent="0.25">
      <c r="A50" s="23">
        <v>46</v>
      </c>
      <c r="B50" s="48">
        <v>2019010466</v>
      </c>
      <c r="C50" s="22" t="s">
        <v>92</v>
      </c>
      <c r="D50" s="23" t="s">
        <v>32</v>
      </c>
      <c r="E50" s="23">
        <v>2019</v>
      </c>
      <c r="F50" s="49" t="s">
        <v>90</v>
      </c>
      <c r="G50" s="24">
        <v>1</v>
      </c>
      <c r="H50" s="50">
        <v>27</v>
      </c>
      <c r="I50" s="51">
        <f t="shared" si="0"/>
        <v>3.7037037037037035E-2</v>
      </c>
      <c r="J50" s="24">
        <v>9</v>
      </c>
      <c r="K50" s="50">
        <v>128</v>
      </c>
      <c r="L50" s="51">
        <f t="shared" si="1"/>
        <v>7.03125E-2</v>
      </c>
      <c r="M50" s="52" t="s">
        <v>93</v>
      </c>
    </row>
    <row r="51" spans="1:13" ht="25.05" customHeight="1" x14ac:dyDescent="0.25">
      <c r="A51" s="23">
        <v>47</v>
      </c>
      <c r="B51" s="48">
        <v>2019010497</v>
      </c>
      <c r="C51" s="22" t="s">
        <v>94</v>
      </c>
      <c r="D51" s="23" t="s">
        <v>22</v>
      </c>
      <c r="E51" s="23">
        <v>2019</v>
      </c>
      <c r="F51" s="49" t="s">
        <v>95</v>
      </c>
      <c r="G51" s="24">
        <v>2</v>
      </c>
      <c r="H51" s="50">
        <v>24</v>
      </c>
      <c r="I51" s="51">
        <f t="shared" si="0"/>
        <v>8.3333333333333329E-2</v>
      </c>
      <c r="J51" s="24">
        <v>4</v>
      </c>
      <c r="K51" s="50">
        <v>52</v>
      </c>
      <c r="L51" s="51">
        <f t="shared" si="1"/>
        <v>7.6923076923076927E-2</v>
      </c>
      <c r="M51" s="52" t="s">
        <v>96</v>
      </c>
    </row>
    <row r="52" spans="1:13" ht="25.05" customHeight="1" x14ac:dyDescent="0.25">
      <c r="A52" s="23">
        <v>48</v>
      </c>
      <c r="B52" s="48">
        <v>2019010502</v>
      </c>
      <c r="C52" s="22" t="s">
        <v>97</v>
      </c>
      <c r="D52" s="23" t="s">
        <v>22</v>
      </c>
      <c r="E52" s="23">
        <v>2019</v>
      </c>
      <c r="F52" s="49" t="s">
        <v>95</v>
      </c>
      <c r="G52" s="24">
        <v>1</v>
      </c>
      <c r="H52" s="50">
        <v>24</v>
      </c>
      <c r="I52" s="51">
        <f t="shared" si="0"/>
        <v>4.1666666666666664E-2</v>
      </c>
      <c r="J52" s="24">
        <v>1</v>
      </c>
      <c r="K52" s="50">
        <v>52</v>
      </c>
      <c r="L52" s="51">
        <f t="shared" si="1"/>
        <v>1.9230769230769232E-2</v>
      </c>
      <c r="M52" s="52" t="s">
        <v>98</v>
      </c>
    </row>
    <row r="53" spans="1:13" ht="25.05" customHeight="1" x14ac:dyDescent="0.25">
      <c r="A53" s="23">
        <v>49</v>
      </c>
      <c r="B53" s="48">
        <v>2019010535</v>
      </c>
      <c r="C53" s="22" t="s">
        <v>99</v>
      </c>
      <c r="D53" s="23" t="s">
        <v>22</v>
      </c>
      <c r="E53" s="23">
        <v>2019</v>
      </c>
      <c r="F53" s="49" t="s">
        <v>100</v>
      </c>
      <c r="G53" s="24">
        <v>2</v>
      </c>
      <c r="H53" s="50">
        <v>28</v>
      </c>
      <c r="I53" s="51">
        <f t="shared" si="0"/>
        <v>7.1428571428571425E-2</v>
      </c>
      <c r="J53" s="24">
        <v>3</v>
      </c>
      <c r="K53" s="50">
        <v>52</v>
      </c>
      <c r="L53" s="51">
        <f t="shared" si="1"/>
        <v>5.7692307692307696E-2</v>
      </c>
      <c r="M53" s="52" t="s">
        <v>101</v>
      </c>
    </row>
    <row r="54" spans="1:13" ht="25.05" customHeight="1" x14ac:dyDescent="0.25">
      <c r="A54" s="23">
        <v>50</v>
      </c>
      <c r="B54" s="48">
        <v>2019010513</v>
      </c>
      <c r="C54" s="22" t="s">
        <v>102</v>
      </c>
      <c r="D54" s="23" t="s">
        <v>32</v>
      </c>
      <c r="E54" s="23">
        <v>2019</v>
      </c>
      <c r="F54" s="49" t="s">
        <v>100</v>
      </c>
      <c r="G54" s="24">
        <v>1</v>
      </c>
      <c r="H54" s="50">
        <v>28</v>
      </c>
      <c r="I54" s="51">
        <f t="shared" si="0"/>
        <v>3.5714285714285712E-2</v>
      </c>
      <c r="J54" s="24">
        <v>2</v>
      </c>
      <c r="K54" s="50">
        <v>52</v>
      </c>
      <c r="L54" s="51">
        <f t="shared" si="1"/>
        <v>3.8461538461538464E-2</v>
      </c>
      <c r="M54" s="52" t="s">
        <v>103</v>
      </c>
    </row>
    <row r="55" spans="1:13" ht="25.05" customHeight="1" x14ac:dyDescent="0.25">
      <c r="A55" s="23">
        <v>51</v>
      </c>
      <c r="B55" s="48">
        <v>2019010526</v>
      </c>
      <c r="C55" s="22" t="s">
        <v>104</v>
      </c>
      <c r="D55" s="23" t="s">
        <v>22</v>
      </c>
      <c r="E55" s="23">
        <v>2019</v>
      </c>
      <c r="F55" s="49" t="s">
        <v>100</v>
      </c>
      <c r="G55" s="24">
        <v>3</v>
      </c>
      <c r="H55" s="50">
        <v>28</v>
      </c>
      <c r="I55" s="51">
        <f t="shared" si="0"/>
        <v>0.10714285714285714</v>
      </c>
      <c r="J55" s="24">
        <v>5</v>
      </c>
      <c r="K55" s="50">
        <v>52</v>
      </c>
      <c r="L55" s="51">
        <f t="shared" si="1"/>
        <v>9.6153846153846159E-2</v>
      </c>
      <c r="M55" s="52" t="s">
        <v>105</v>
      </c>
    </row>
    <row r="56" spans="1:13" ht="25.05" customHeight="1" x14ac:dyDescent="0.25">
      <c r="C56" s="9"/>
      <c r="D56" s="9"/>
      <c r="E56" s="9"/>
    </row>
  </sheetData>
  <sheetProtection algorithmName="SHA-512" hashValue="TJ5ziP8Jx5NC1JkESaU+SdjB0VI7g0E7UnbbJDhygqZWoycvjvreoT5NXFmVEENU13G60o3d8X/qED/DX6FisA==" saltValue="pYiyhHBLMcn5t4JKx4RhOg==" spinCount="100000" sheet="1" objects="1" scenarios="1"/>
  <mergeCells count="3">
    <mergeCell ref="A1:M1"/>
    <mergeCell ref="A2:M2"/>
    <mergeCell ref="A3:M3"/>
  </mergeCells>
  <phoneticPr fontId="8" type="noConversion"/>
  <conditionalFormatting sqref="B1">
    <cfRule type="duplicateValues" dxfId="61" priority="23" stopIfTrue="1"/>
  </conditionalFormatting>
  <conditionalFormatting sqref="B2">
    <cfRule type="duplicateValues" dxfId="60" priority="22" stopIfTrue="1"/>
  </conditionalFormatting>
  <conditionalFormatting sqref="B4">
    <cfRule type="duplicateValues" dxfId="59" priority="20" stopIfTrue="1"/>
  </conditionalFormatting>
  <conditionalFormatting sqref="B18">
    <cfRule type="duplicateValues" dxfId="58" priority="11" stopIfTrue="1"/>
  </conditionalFormatting>
  <conditionalFormatting sqref="B20:B21">
    <cfRule type="duplicateValues" dxfId="57" priority="10" stopIfTrue="1"/>
  </conditionalFormatting>
  <conditionalFormatting sqref="B19">
    <cfRule type="duplicateValues" dxfId="56" priority="9" stopIfTrue="1"/>
  </conditionalFormatting>
  <conditionalFormatting sqref="B5">
    <cfRule type="duplicateValues" dxfId="55" priority="19" stopIfTrue="1"/>
  </conditionalFormatting>
  <conditionalFormatting sqref="B22">
    <cfRule type="duplicateValues" dxfId="54" priority="8" stopIfTrue="1"/>
  </conditionalFormatting>
  <conditionalFormatting sqref="B73:B65568 B3">
    <cfRule type="duplicateValues" dxfId="53" priority="144" stopIfTrue="1"/>
  </conditionalFormatting>
  <conditionalFormatting sqref="B23">
    <cfRule type="duplicateValues" dxfId="52" priority="7" stopIfTrue="1"/>
  </conditionalFormatting>
  <conditionalFormatting sqref="B24">
    <cfRule type="duplicateValues" dxfId="51" priority="6" stopIfTrue="1"/>
  </conditionalFormatting>
  <conditionalFormatting sqref="B14:B17 B6:B7 B9:B10">
    <cfRule type="duplicateValues" dxfId="50" priority="4" stopIfTrue="1"/>
  </conditionalFormatting>
  <conditionalFormatting sqref="B38">
    <cfRule type="duplicateValues" dxfId="49" priority="152" stopIfTrue="1"/>
  </conditionalFormatting>
  <conditionalFormatting sqref="B11:B13">
    <cfRule type="duplicateValues" dxfId="48" priority="1" stopIfTrue="1"/>
  </conditionalFormatting>
  <dataValidations count="2">
    <dataValidation allowBlank="1" showInputMessage="1" showErrorMessage="1" prompt="请输入专业简称+班级，如“计算机1502”" sqref="F4 F1:F2 F73:F65568"/>
    <dataValidation allowBlank="1" showInputMessage="1" showErrorMessage="1" prompt="请输入专业简称+班级，如“计算机1802”" sqref="F38:F55 F11:F24 F5:F8"/>
  </dataValidations>
  <printOptions horizontalCentered="1"/>
  <pageMargins left="0.39370078740157499" right="0.39370078740157499" top="0.74803149606299202" bottom="0.74803149606299202" header="0.31496062992126" footer="0.31496062992126"/>
  <pageSetup paperSize="9" scale="90" fitToHeight="0" orientation="landscape" r:id="rId1"/>
  <headerFooter>
    <oddFooter>&amp;C&amp;"仿宋,常规"第&amp;"Times New Roman,常规" &amp;P &amp;"仿宋,常规"页，共&amp;"Times New Roman,常规" &amp;N &amp;"仿宋,常规"页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zoomScale="85" zoomScaleNormal="85" workbookViewId="0">
      <selection activeCell="C33" sqref="C33"/>
    </sheetView>
  </sheetViews>
  <sheetFormatPr defaultColWidth="9" defaultRowHeight="17.399999999999999" x14ac:dyDescent="0.25"/>
  <cols>
    <col min="1" max="1" width="7" style="9" customWidth="1"/>
    <col min="2" max="2" width="14.09765625" style="9" customWidth="1"/>
    <col min="3" max="3" width="12.5" style="10" customWidth="1"/>
    <col min="4" max="4" width="6.8984375" style="10" customWidth="1"/>
    <col min="5" max="5" width="7.8984375" style="10" customWidth="1"/>
    <col min="6" max="6" width="10.296875" style="9" bestFit="1" customWidth="1"/>
    <col min="7" max="8" width="8.69921875" style="9" customWidth="1"/>
    <col min="9" max="9" width="10.296875" style="9" bestFit="1" customWidth="1"/>
    <col min="10" max="12" width="8.69921875" style="9" customWidth="1"/>
    <col min="13" max="13" width="16.59765625" style="9" bestFit="1" customWidth="1"/>
    <col min="14" max="16384" width="9" style="9"/>
  </cols>
  <sheetData>
    <row r="1" spans="1:13" ht="17.25" customHeight="1" x14ac:dyDescent="0.25">
      <c r="A1" s="123" t="s">
        <v>23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46.5" customHeight="1" x14ac:dyDescent="0.25">
      <c r="A2" s="124" t="s">
        <v>24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13" ht="30.75" customHeight="1" x14ac:dyDescent="0.25">
      <c r="A3" s="126" t="s">
        <v>234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13" s="8" customFormat="1" ht="39.75" customHeight="1" x14ac:dyDescent="0.25">
      <c r="A4" s="11" t="s">
        <v>2</v>
      </c>
      <c r="B4" s="12" t="s">
        <v>3</v>
      </c>
      <c r="C4" s="13" t="s">
        <v>4</v>
      </c>
      <c r="D4" s="13" t="s">
        <v>20</v>
      </c>
      <c r="E4" s="13" t="s">
        <v>5</v>
      </c>
      <c r="F4" s="14" t="s">
        <v>21</v>
      </c>
      <c r="G4" s="12" t="s">
        <v>11</v>
      </c>
      <c r="H4" s="13" t="s">
        <v>12</v>
      </c>
      <c r="I4" s="14" t="s">
        <v>13</v>
      </c>
      <c r="J4" s="12" t="s">
        <v>14</v>
      </c>
      <c r="K4" s="13" t="s">
        <v>15</v>
      </c>
      <c r="L4" s="14" t="s">
        <v>16</v>
      </c>
      <c r="M4" s="15" t="s">
        <v>17</v>
      </c>
    </row>
    <row r="5" spans="1:13" ht="25.05" customHeight="1" x14ac:dyDescent="0.25">
      <c r="A5" s="23">
        <v>1</v>
      </c>
      <c r="B5" s="48">
        <v>2017010377</v>
      </c>
      <c r="C5" s="22" t="s">
        <v>151</v>
      </c>
      <c r="D5" s="23" t="s">
        <v>32</v>
      </c>
      <c r="E5" s="23">
        <v>2017</v>
      </c>
      <c r="F5" s="49" t="s">
        <v>31</v>
      </c>
      <c r="G5" s="24">
        <v>12</v>
      </c>
      <c r="H5" s="50">
        <v>30</v>
      </c>
      <c r="I5" s="51">
        <f>表1_35[[#This Row],[班级
名次]]/表1_35[[#This Row],[班级
人数]]</f>
        <v>0.4</v>
      </c>
      <c r="J5" s="24">
        <v>65</v>
      </c>
      <c r="K5" s="50">
        <v>146</v>
      </c>
      <c r="L5" s="51">
        <f>表1_35[[#This Row],[专业
名次]]/表1_35[[#This Row],[专业
人数]]</f>
        <v>0.4452054794520548</v>
      </c>
      <c r="M5" s="52" t="s">
        <v>196</v>
      </c>
    </row>
    <row r="6" spans="1:13" ht="25.05" customHeight="1" x14ac:dyDescent="0.25">
      <c r="A6" s="23">
        <v>2</v>
      </c>
      <c r="B6" s="48">
        <v>2017010384</v>
      </c>
      <c r="C6" s="22" t="s">
        <v>152</v>
      </c>
      <c r="D6" s="23" t="s">
        <v>32</v>
      </c>
      <c r="E6" s="23">
        <v>2017</v>
      </c>
      <c r="F6" s="49" t="s">
        <v>31</v>
      </c>
      <c r="G6" s="24">
        <v>14</v>
      </c>
      <c r="H6" s="50">
        <v>30</v>
      </c>
      <c r="I6" s="51">
        <f>表1_35[[#This Row],[班级
名次]]/表1_35[[#This Row],[班级
人数]]</f>
        <v>0.46666666666666667</v>
      </c>
      <c r="J6" s="24">
        <v>70</v>
      </c>
      <c r="K6" s="50">
        <v>146</v>
      </c>
      <c r="L6" s="51">
        <f>表1_35[[#This Row],[专业
名次]]/表1_35[[#This Row],[专业
人数]]</f>
        <v>0.47945205479452052</v>
      </c>
      <c r="M6" s="52" t="s">
        <v>197</v>
      </c>
    </row>
    <row r="7" spans="1:13" ht="25.05" customHeight="1" x14ac:dyDescent="0.25">
      <c r="A7" s="23">
        <v>3</v>
      </c>
      <c r="B7" s="48">
        <v>2017010396</v>
      </c>
      <c r="C7" s="22" t="s">
        <v>153</v>
      </c>
      <c r="D7" s="23" t="s">
        <v>22</v>
      </c>
      <c r="E7" s="23">
        <v>2017</v>
      </c>
      <c r="F7" s="49" t="s">
        <v>108</v>
      </c>
      <c r="G7" s="24">
        <v>10</v>
      </c>
      <c r="H7" s="50">
        <v>31</v>
      </c>
      <c r="I7" s="51">
        <f>表1_35[[#This Row],[班级
名次]]/表1_35[[#This Row],[班级
人数]]</f>
        <v>0.32258064516129031</v>
      </c>
      <c r="J7" s="24">
        <v>46</v>
      </c>
      <c r="K7" s="50">
        <v>146</v>
      </c>
      <c r="L7" s="51">
        <f>表1_35[[#This Row],[专业
名次]]/表1_35[[#This Row],[专业
人数]]</f>
        <v>0.31506849315068491</v>
      </c>
      <c r="M7" s="52" t="s">
        <v>198</v>
      </c>
    </row>
    <row r="8" spans="1:13" ht="25.05" customHeight="1" x14ac:dyDescent="0.25">
      <c r="A8" s="23">
        <v>4</v>
      </c>
      <c r="B8" s="48">
        <v>2017010407</v>
      </c>
      <c r="C8" s="22" t="s">
        <v>109</v>
      </c>
      <c r="D8" s="23" t="s">
        <v>32</v>
      </c>
      <c r="E8" s="23">
        <v>2017</v>
      </c>
      <c r="F8" s="49" t="s">
        <v>108</v>
      </c>
      <c r="G8" s="24">
        <v>4</v>
      </c>
      <c r="H8" s="50">
        <v>31</v>
      </c>
      <c r="I8" s="51">
        <f>表1_35[[#This Row],[班级
名次]]/表1_35[[#This Row],[班级
人数]]</f>
        <v>0.12903225806451613</v>
      </c>
      <c r="J8" s="24">
        <v>6</v>
      </c>
      <c r="K8" s="50">
        <v>146</v>
      </c>
      <c r="L8" s="51">
        <f>表1_35[[#This Row],[专业
名次]]/表1_35[[#This Row],[专业
人数]]</f>
        <v>4.1095890410958902E-2</v>
      </c>
      <c r="M8" s="52" t="s">
        <v>120</v>
      </c>
    </row>
    <row r="9" spans="1:13" ht="25.05" customHeight="1" x14ac:dyDescent="0.25">
      <c r="A9" s="23">
        <v>5</v>
      </c>
      <c r="B9" s="39">
        <v>2017010423</v>
      </c>
      <c r="C9" s="59" t="s">
        <v>154</v>
      </c>
      <c r="D9" s="39" t="s">
        <v>32</v>
      </c>
      <c r="E9" s="39">
        <v>2017</v>
      </c>
      <c r="F9" s="65" t="s">
        <v>108</v>
      </c>
      <c r="G9" s="67">
        <v>9</v>
      </c>
      <c r="H9" s="50">
        <v>31</v>
      </c>
      <c r="I9" s="51">
        <f>表1_35[[#This Row],[班级
名次]]/表1_35[[#This Row],[班级
人数]]</f>
        <v>0.29032258064516131</v>
      </c>
      <c r="J9" s="60">
        <v>38</v>
      </c>
      <c r="K9" s="61">
        <v>146</v>
      </c>
      <c r="L9" s="51">
        <f>表1_35[[#This Row],[专业
名次]]/表1_35[[#This Row],[专业
人数]]</f>
        <v>0.26027397260273971</v>
      </c>
      <c r="M9" s="62" t="s">
        <v>199</v>
      </c>
    </row>
    <row r="10" spans="1:13" ht="25.05" customHeight="1" x14ac:dyDescent="0.25">
      <c r="A10" s="23">
        <v>6</v>
      </c>
      <c r="B10" s="48">
        <v>2017010444</v>
      </c>
      <c r="C10" s="22" t="s">
        <v>33</v>
      </c>
      <c r="D10" s="23" t="s">
        <v>32</v>
      </c>
      <c r="E10" s="23">
        <v>2017</v>
      </c>
      <c r="F10" s="70" t="s">
        <v>35</v>
      </c>
      <c r="G10" s="24">
        <v>2</v>
      </c>
      <c r="H10" s="71">
        <v>29</v>
      </c>
      <c r="I10" s="51">
        <f>表1_35[[#This Row],[班级
名次]]/表1_35[[#This Row],[班级
人数]]</f>
        <v>6.8965517241379309E-2</v>
      </c>
      <c r="J10" s="24">
        <v>11</v>
      </c>
      <c r="K10" s="50">
        <v>146</v>
      </c>
      <c r="L10" s="51">
        <f>表1_35[[#This Row],[专业
名次]]/表1_35[[#This Row],[专业
人数]]</f>
        <v>7.5342465753424653E-2</v>
      </c>
      <c r="M10" s="52" t="s">
        <v>123</v>
      </c>
    </row>
    <row r="11" spans="1:13" ht="25.05" customHeight="1" x14ac:dyDescent="0.25">
      <c r="A11" s="23">
        <v>7</v>
      </c>
      <c r="B11" s="48">
        <v>2017010458</v>
      </c>
      <c r="C11" s="22" t="s">
        <v>155</v>
      </c>
      <c r="D11" s="23" t="s">
        <v>32</v>
      </c>
      <c r="E11" s="23">
        <v>2017</v>
      </c>
      <c r="F11" s="49" t="s">
        <v>36</v>
      </c>
      <c r="G11" s="68">
        <v>6</v>
      </c>
      <c r="H11" s="50">
        <v>29</v>
      </c>
      <c r="I11" s="51">
        <f>表1_35[[#This Row],[班级
名次]]/表1_35[[#This Row],[班级
人数]]</f>
        <v>0.20689655172413793</v>
      </c>
      <c r="J11" s="24">
        <v>17</v>
      </c>
      <c r="K11" s="50">
        <v>146</v>
      </c>
      <c r="L11" s="51">
        <f>表1_35[[#This Row],[专业
名次]]/表1_35[[#This Row],[专业
人数]]</f>
        <v>0.11643835616438356</v>
      </c>
      <c r="M11" s="52" t="s">
        <v>202</v>
      </c>
    </row>
    <row r="12" spans="1:13" ht="25.05" customHeight="1" x14ac:dyDescent="0.25">
      <c r="A12" s="23">
        <v>8</v>
      </c>
      <c r="B12" s="48">
        <v>2017010507</v>
      </c>
      <c r="C12" s="22" t="s">
        <v>156</v>
      </c>
      <c r="D12" s="23" t="s">
        <v>38</v>
      </c>
      <c r="E12" s="23">
        <v>2017</v>
      </c>
      <c r="F12" s="49" t="s">
        <v>116</v>
      </c>
      <c r="G12" s="24">
        <v>9</v>
      </c>
      <c r="H12" s="50">
        <v>27</v>
      </c>
      <c r="I12" s="51">
        <f>表1_35[[#This Row],[班级
名次]]/表1_35[[#This Row],[班级
人数]]</f>
        <v>0.33333333333333331</v>
      </c>
      <c r="J12" s="24">
        <v>37</v>
      </c>
      <c r="K12" s="50">
        <v>146</v>
      </c>
      <c r="L12" s="51">
        <f>表1_35[[#This Row],[专业
名次]]/表1_35[[#This Row],[专业
人数]]</f>
        <v>0.25342465753424659</v>
      </c>
      <c r="M12" s="52" t="s">
        <v>200</v>
      </c>
    </row>
    <row r="13" spans="1:13" ht="25.05" customHeight="1" x14ac:dyDescent="0.25">
      <c r="A13" s="23">
        <v>9</v>
      </c>
      <c r="B13" s="48">
        <v>2017010508</v>
      </c>
      <c r="C13" s="22" t="s">
        <v>157</v>
      </c>
      <c r="D13" s="23" t="s">
        <v>32</v>
      </c>
      <c r="E13" s="23">
        <v>2017</v>
      </c>
      <c r="F13" s="49" t="s">
        <v>116</v>
      </c>
      <c r="G13" s="24">
        <v>6</v>
      </c>
      <c r="H13" s="50">
        <v>27</v>
      </c>
      <c r="I13" s="51">
        <f>表1_35[[#This Row],[班级
名次]]/表1_35[[#This Row],[班级
人数]]</f>
        <v>0.22222222222222221</v>
      </c>
      <c r="J13" s="24">
        <v>25</v>
      </c>
      <c r="K13" s="50">
        <v>146</v>
      </c>
      <c r="L13" s="51">
        <f>表1_35[[#This Row],[专业
名次]]/表1_35[[#This Row],[专业
人数]]</f>
        <v>0.17123287671232876</v>
      </c>
      <c r="M13" s="52" t="s">
        <v>203</v>
      </c>
    </row>
    <row r="14" spans="1:13" ht="25.05" customHeight="1" x14ac:dyDescent="0.25">
      <c r="A14" s="23">
        <v>19</v>
      </c>
      <c r="B14" s="48">
        <v>2017010529</v>
      </c>
      <c r="C14" s="22" t="s">
        <v>149</v>
      </c>
      <c r="D14" s="23" t="s">
        <v>22</v>
      </c>
      <c r="E14" s="23">
        <v>2017</v>
      </c>
      <c r="F14" s="49" t="s">
        <v>177</v>
      </c>
      <c r="G14" s="24">
        <v>14</v>
      </c>
      <c r="H14" s="50">
        <v>30</v>
      </c>
      <c r="I14" s="51">
        <f>表1_35[[#This Row],[班级
名次]]/表1_35[[#This Row],[班级
人数]]</f>
        <v>0.46666666666666667</v>
      </c>
      <c r="J14" s="24">
        <v>19</v>
      </c>
      <c r="K14" s="50">
        <v>59</v>
      </c>
      <c r="L14" s="51">
        <f>表1_35[[#This Row],[专业
名次]]/表1_35[[#This Row],[专业
人数]]</f>
        <v>0.32203389830508472</v>
      </c>
      <c r="M14" s="52" t="s">
        <v>194</v>
      </c>
    </row>
    <row r="15" spans="1:13" ht="25.05" customHeight="1" x14ac:dyDescent="0.25">
      <c r="A15" s="23">
        <v>10</v>
      </c>
      <c r="B15" s="48">
        <v>2017010569</v>
      </c>
      <c r="C15" s="22" t="s">
        <v>150</v>
      </c>
      <c r="D15" s="23" t="s">
        <v>22</v>
      </c>
      <c r="E15" s="23">
        <v>2017</v>
      </c>
      <c r="F15" s="49" t="s">
        <v>201</v>
      </c>
      <c r="G15" s="24">
        <v>3</v>
      </c>
      <c r="H15" s="50">
        <v>29</v>
      </c>
      <c r="I15" s="51">
        <f>表1_35[[#This Row],[班级
名次]]/表1_35[[#This Row],[班级
人数]]</f>
        <v>0.10344827586206896</v>
      </c>
      <c r="J15" s="24">
        <v>8</v>
      </c>
      <c r="K15" s="50">
        <v>59</v>
      </c>
      <c r="L15" s="51">
        <f>表1_35[[#This Row],[专业
名次]]/表1_35[[#This Row],[专业
人数]]</f>
        <v>0.13559322033898305</v>
      </c>
      <c r="M15" s="52" t="s">
        <v>195</v>
      </c>
    </row>
    <row r="16" spans="1:13" ht="25.05" customHeight="1" x14ac:dyDescent="0.25">
      <c r="A16" s="23">
        <v>11</v>
      </c>
      <c r="B16" s="48">
        <v>2018010411</v>
      </c>
      <c r="C16" s="22" t="s">
        <v>158</v>
      </c>
      <c r="D16" s="23" t="s">
        <v>32</v>
      </c>
      <c r="E16" s="23">
        <v>2018</v>
      </c>
      <c r="F16" s="49" t="s">
        <v>204</v>
      </c>
      <c r="G16" s="24">
        <v>2</v>
      </c>
      <c r="H16" s="50">
        <v>27</v>
      </c>
      <c r="I16" s="51">
        <f>表1_35[[#This Row],[班级
名次]]/表1_35[[#This Row],[班级
人数]]</f>
        <v>7.407407407407407E-2</v>
      </c>
      <c r="J16" s="24">
        <v>20</v>
      </c>
      <c r="K16" s="50">
        <v>126</v>
      </c>
      <c r="L16" s="51">
        <f>表1_35[[#This Row],[专业
名次]]/表1_35[[#This Row],[专业
人数]]</f>
        <v>0.15873015873015872</v>
      </c>
      <c r="M16" s="52" t="s">
        <v>210</v>
      </c>
    </row>
    <row r="17" spans="1:13" ht="25.05" customHeight="1" x14ac:dyDescent="0.25">
      <c r="A17" s="23">
        <v>12</v>
      </c>
      <c r="B17" s="48">
        <v>2018010434</v>
      </c>
      <c r="C17" s="22" t="s">
        <v>159</v>
      </c>
      <c r="D17" s="23" t="s">
        <v>32</v>
      </c>
      <c r="E17" s="23">
        <v>2018</v>
      </c>
      <c r="F17" s="49" t="s">
        <v>205</v>
      </c>
      <c r="G17" s="24">
        <v>4</v>
      </c>
      <c r="H17" s="50">
        <v>28</v>
      </c>
      <c r="I17" s="51">
        <f>表1_35[[#This Row],[班级
名次]]/表1_35[[#This Row],[班级
人数]]</f>
        <v>0.14285714285714285</v>
      </c>
      <c r="J17" s="24">
        <v>15</v>
      </c>
      <c r="K17" s="50">
        <v>126</v>
      </c>
      <c r="L17" s="51">
        <f>表1_35[[#This Row],[专业
名次]]/表1_35[[#This Row],[专业
人数]]</f>
        <v>0.11904761904761904</v>
      </c>
      <c r="M17" s="52" t="s">
        <v>211</v>
      </c>
    </row>
    <row r="18" spans="1:13" ht="25.05" customHeight="1" x14ac:dyDescent="0.25">
      <c r="A18" s="23">
        <v>13</v>
      </c>
      <c r="B18" s="48">
        <v>2018010465</v>
      </c>
      <c r="C18" s="22" t="s">
        <v>161</v>
      </c>
      <c r="D18" s="23" t="s">
        <v>32</v>
      </c>
      <c r="E18" s="23">
        <v>2018</v>
      </c>
      <c r="F18" s="49" t="s">
        <v>206</v>
      </c>
      <c r="G18" s="24">
        <v>6</v>
      </c>
      <c r="H18" s="50">
        <v>27</v>
      </c>
      <c r="I18" s="51">
        <f>表1_35[[#This Row],[班级
名次]]/表1_35[[#This Row],[班级
人数]]</f>
        <v>0.22222222222222221</v>
      </c>
      <c r="J18" s="24">
        <v>24</v>
      </c>
      <c r="K18" s="50">
        <v>126</v>
      </c>
      <c r="L18" s="51">
        <f>表1_35[[#This Row],[专业
名次]]/表1_35[[#This Row],[专业
人数]]</f>
        <v>0.19047619047619047</v>
      </c>
      <c r="M18" s="52" t="s">
        <v>212</v>
      </c>
    </row>
    <row r="19" spans="1:13" ht="25.05" customHeight="1" x14ac:dyDescent="0.25">
      <c r="A19" s="23">
        <v>14</v>
      </c>
      <c r="B19" s="63">
        <v>2018010474</v>
      </c>
      <c r="C19" s="63" t="s">
        <v>160</v>
      </c>
      <c r="D19" s="23" t="s">
        <v>32</v>
      </c>
      <c r="E19" s="23">
        <v>2018</v>
      </c>
      <c r="F19" s="49" t="s">
        <v>206</v>
      </c>
      <c r="G19" s="64">
        <v>10</v>
      </c>
      <c r="H19" s="43">
        <v>27</v>
      </c>
      <c r="I19" s="51">
        <f>表1_35[[#This Row],[班级
名次]]/表1_35[[#This Row],[班级
人数]]</f>
        <v>0.37037037037037035</v>
      </c>
      <c r="J19" s="42">
        <v>35</v>
      </c>
      <c r="K19" s="43">
        <v>126</v>
      </c>
      <c r="L19" s="51">
        <f>表1_35[[#This Row],[专业
名次]]/表1_35[[#This Row],[专业
人数]]</f>
        <v>0.27777777777777779</v>
      </c>
      <c r="M19" s="62" t="s">
        <v>232</v>
      </c>
    </row>
    <row r="20" spans="1:13" ht="25.05" customHeight="1" x14ac:dyDescent="0.25">
      <c r="A20" s="23">
        <v>15</v>
      </c>
      <c r="B20" s="48">
        <v>2018010500</v>
      </c>
      <c r="C20" s="22" t="s">
        <v>163</v>
      </c>
      <c r="D20" s="23" t="s">
        <v>32</v>
      </c>
      <c r="E20" s="23">
        <v>2018</v>
      </c>
      <c r="F20" s="49" t="s">
        <v>207</v>
      </c>
      <c r="G20" s="24">
        <v>4</v>
      </c>
      <c r="H20" s="50">
        <v>22</v>
      </c>
      <c r="I20" s="51">
        <f>表1_35[[#This Row],[班级
名次]]/表1_35[[#This Row],[班级
人数]]</f>
        <v>0.18181818181818182</v>
      </c>
      <c r="J20" s="24">
        <v>16</v>
      </c>
      <c r="K20" s="50">
        <v>126</v>
      </c>
      <c r="L20" s="51">
        <f>表1_35[[#This Row],[专业
名次]]/表1_35[[#This Row],[专业
人数]]</f>
        <v>0.12698412698412698</v>
      </c>
      <c r="M20" s="52" t="s">
        <v>214</v>
      </c>
    </row>
    <row r="21" spans="1:13" ht="25.05" customHeight="1" x14ac:dyDescent="0.25">
      <c r="A21" s="23">
        <v>16</v>
      </c>
      <c r="B21" s="48">
        <v>2018010521</v>
      </c>
      <c r="C21" s="22" t="s">
        <v>164</v>
      </c>
      <c r="D21" s="23" t="s">
        <v>32</v>
      </c>
      <c r="E21" s="23">
        <v>2018</v>
      </c>
      <c r="F21" s="49" t="s">
        <v>208</v>
      </c>
      <c r="G21" s="24">
        <v>3</v>
      </c>
      <c r="H21" s="50">
        <v>23</v>
      </c>
      <c r="I21" s="51">
        <f>表1_35[[#This Row],[班级
名次]]/表1_35[[#This Row],[班级
人数]]</f>
        <v>0.13043478260869565</v>
      </c>
      <c r="J21" s="24">
        <v>18</v>
      </c>
      <c r="K21" s="50">
        <v>126</v>
      </c>
      <c r="L21" s="51">
        <f>表1_35[[#This Row],[专业
名次]]/表1_35[[#This Row],[专业
人数]]</f>
        <v>0.14285714285714285</v>
      </c>
      <c r="M21" s="52" t="s">
        <v>215</v>
      </c>
    </row>
    <row r="22" spans="1:13" ht="25.05" customHeight="1" x14ac:dyDescent="0.25">
      <c r="A22" s="23">
        <v>17</v>
      </c>
      <c r="B22" s="48">
        <v>2018010559</v>
      </c>
      <c r="C22" s="22" t="s">
        <v>165</v>
      </c>
      <c r="D22" s="23" t="s">
        <v>22</v>
      </c>
      <c r="E22" s="23">
        <v>2018</v>
      </c>
      <c r="F22" s="49" t="s">
        <v>178</v>
      </c>
      <c r="G22" s="24">
        <v>5</v>
      </c>
      <c r="H22" s="50">
        <v>27</v>
      </c>
      <c r="I22" s="51">
        <f>表1_35[[#This Row],[班级
名次]]/表1_35[[#This Row],[班级
人数]]</f>
        <v>0.18518518518518517</v>
      </c>
      <c r="J22" s="24">
        <v>6</v>
      </c>
      <c r="K22" s="50">
        <v>52</v>
      </c>
      <c r="L22" s="51">
        <f>表1_35[[#This Row],[专业
名次]]/表1_35[[#This Row],[专业
人数]]</f>
        <v>0.11538461538461539</v>
      </c>
      <c r="M22" s="52" t="s">
        <v>216</v>
      </c>
    </row>
    <row r="23" spans="1:13" ht="25.05" customHeight="1" x14ac:dyDescent="0.25">
      <c r="A23" s="23">
        <v>18</v>
      </c>
      <c r="B23" s="48">
        <v>2018010593</v>
      </c>
      <c r="C23" s="22" t="s">
        <v>166</v>
      </c>
      <c r="D23" s="23" t="s">
        <v>32</v>
      </c>
      <c r="E23" s="23">
        <v>2018</v>
      </c>
      <c r="F23" s="49" t="s">
        <v>179</v>
      </c>
      <c r="G23" s="24">
        <v>6</v>
      </c>
      <c r="H23" s="50">
        <v>25</v>
      </c>
      <c r="I23" s="51">
        <f>表1_35[[#This Row],[班级
名次]]/表1_35[[#This Row],[班级
人数]]</f>
        <v>0.24</v>
      </c>
      <c r="J23" s="24">
        <v>12</v>
      </c>
      <c r="K23" s="50">
        <v>52</v>
      </c>
      <c r="L23" s="51">
        <f>表1_35[[#This Row],[专业
名次]]/表1_35[[#This Row],[专业
人数]]</f>
        <v>0.23076923076923078</v>
      </c>
      <c r="M23" s="52" t="s">
        <v>217</v>
      </c>
    </row>
    <row r="24" spans="1:13" ht="25.05" customHeight="1" x14ac:dyDescent="0.25">
      <c r="A24" s="72">
        <v>20</v>
      </c>
      <c r="B24" s="74">
        <v>2019010358</v>
      </c>
      <c r="C24" s="75" t="s">
        <v>168</v>
      </c>
      <c r="D24" s="74" t="s">
        <v>32</v>
      </c>
      <c r="E24" s="74">
        <v>2019</v>
      </c>
      <c r="F24" s="73" t="s">
        <v>181</v>
      </c>
      <c r="G24" s="67">
        <v>6</v>
      </c>
      <c r="H24" s="76">
        <v>26</v>
      </c>
      <c r="I24" s="51">
        <f>表1_35[[#This Row],[班级
名次]]/表1_35[[#This Row],[班级
人数]]</f>
        <v>0.23076923076923078</v>
      </c>
      <c r="J24" s="77">
        <v>18</v>
      </c>
      <c r="K24" s="78">
        <v>131</v>
      </c>
      <c r="L24" s="51">
        <f>表1_35[[#This Row],[专业
名次]]/表1_35[[#This Row],[专业
人数]]</f>
        <v>0.13740458015267176</v>
      </c>
      <c r="M24" s="79" t="s">
        <v>182</v>
      </c>
    </row>
    <row r="25" spans="1:13" ht="25.05" customHeight="1" x14ac:dyDescent="0.25">
      <c r="A25" s="72">
        <v>21</v>
      </c>
      <c r="B25" s="39">
        <v>2019010368</v>
      </c>
      <c r="C25" s="59" t="s">
        <v>167</v>
      </c>
      <c r="D25" s="39" t="s">
        <v>22</v>
      </c>
      <c r="E25" s="39">
        <v>2019</v>
      </c>
      <c r="F25" s="73" t="s">
        <v>181</v>
      </c>
      <c r="G25" s="24">
        <v>7</v>
      </c>
      <c r="H25" s="50">
        <v>26</v>
      </c>
      <c r="I25" s="51">
        <f>表1_35[[#This Row],[班级
名次]]/表1_35[[#This Row],[班级
人数]]</f>
        <v>0.26923076923076922</v>
      </c>
      <c r="J25" s="60">
        <v>25</v>
      </c>
      <c r="K25" s="61">
        <v>131</v>
      </c>
      <c r="L25" s="51">
        <f>表1_35[[#This Row],[专业
名次]]/表1_35[[#This Row],[专业
人数]]</f>
        <v>0.19083969465648856</v>
      </c>
      <c r="M25" s="62" t="s">
        <v>180</v>
      </c>
    </row>
    <row r="26" spans="1:13" ht="25.05" customHeight="1" x14ac:dyDescent="0.25">
      <c r="A26" s="72">
        <v>22</v>
      </c>
      <c r="B26" s="39">
        <v>2019010375</v>
      </c>
      <c r="C26" s="59" t="s">
        <v>170</v>
      </c>
      <c r="D26" s="39" t="s">
        <v>32</v>
      </c>
      <c r="E26" s="39">
        <v>2019</v>
      </c>
      <c r="F26" s="73" t="s">
        <v>183</v>
      </c>
      <c r="G26" s="24">
        <v>3</v>
      </c>
      <c r="H26" s="50">
        <v>25</v>
      </c>
      <c r="I26" s="51">
        <f>表1_35[[#This Row],[班级
名次]]/表1_35[[#This Row],[班级
人数]]</f>
        <v>0.12</v>
      </c>
      <c r="J26" s="60">
        <v>34</v>
      </c>
      <c r="K26" s="61">
        <v>131</v>
      </c>
      <c r="L26" s="51">
        <f>表1_35[[#This Row],[专业
名次]]/表1_35[[#This Row],[专业
人数]]</f>
        <v>0.25954198473282442</v>
      </c>
      <c r="M26" s="62" t="s">
        <v>185</v>
      </c>
    </row>
    <row r="27" spans="1:13" ht="25.05" customHeight="1" x14ac:dyDescent="0.25">
      <c r="A27" s="72">
        <v>23</v>
      </c>
      <c r="B27" s="39">
        <v>2019010385</v>
      </c>
      <c r="C27" s="59" t="s">
        <v>169</v>
      </c>
      <c r="D27" s="39" t="s">
        <v>32</v>
      </c>
      <c r="E27" s="39">
        <v>2019</v>
      </c>
      <c r="F27" s="73" t="s">
        <v>183</v>
      </c>
      <c r="G27" s="24">
        <v>2</v>
      </c>
      <c r="H27" s="50">
        <v>25</v>
      </c>
      <c r="I27" s="51">
        <f>表1_35[[#This Row],[班级
名次]]/表1_35[[#This Row],[班级
人数]]</f>
        <v>0.08</v>
      </c>
      <c r="J27" s="60">
        <v>23</v>
      </c>
      <c r="K27" s="61">
        <v>131</v>
      </c>
      <c r="L27" s="51">
        <f>表1_35[[#This Row],[专业
名次]]/表1_35[[#This Row],[专业
人数]]</f>
        <v>0.17557251908396945</v>
      </c>
      <c r="M27" s="62" t="s">
        <v>184</v>
      </c>
    </row>
    <row r="28" spans="1:13" ht="25.05" customHeight="1" x14ac:dyDescent="0.25">
      <c r="A28" s="72">
        <v>24</v>
      </c>
      <c r="B28" s="39">
        <v>2019010403</v>
      </c>
      <c r="C28" s="59" t="s">
        <v>171</v>
      </c>
      <c r="D28" s="39" t="s">
        <v>32</v>
      </c>
      <c r="E28" s="39">
        <v>2019</v>
      </c>
      <c r="F28" s="73" t="s">
        <v>186</v>
      </c>
      <c r="G28" s="24">
        <v>7</v>
      </c>
      <c r="H28" s="50">
        <v>26</v>
      </c>
      <c r="I28" s="51">
        <f>表1_35[[#This Row],[班级
名次]]/表1_35[[#This Row],[班级
人数]]</f>
        <v>0.26923076923076922</v>
      </c>
      <c r="J28" s="60">
        <v>47</v>
      </c>
      <c r="K28" s="61">
        <v>131</v>
      </c>
      <c r="L28" s="51">
        <f>表1_35[[#This Row],[专业
名次]]/表1_35[[#This Row],[专业
人数]]</f>
        <v>0.35877862595419846</v>
      </c>
      <c r="M28" s="62" t="s">
        <v>187</v>
      </c>
    </row>
    <row r="29" spans="1:13" ht="25.05" customHeight="1" x14ac:dyDescent="0.25">
      <c r="A29" s="72">
        <v>25</v>
      </c>
      <c r="B29" s="39">
        <v>2019010435</v>
      </c>
      <c r="C29" s="59" t="s">
        <v>172</v>
      </c>
      <c r="D29" s="39" t="s">
        <v>32</v>
      </c>
      <c r="E29" s="39">
        <v>2019</v>
      </c>
      <c r="F29" s="73" t="s">
        <v>188</v>
      </c>
      <c r="G29" s="24">
        <v>6</v>
      </c>
      <c r="H29" s="50">
        <v>27</v>
      </c>
      <c r="I29" s="51">
        <f>表1_35[[#This Row],[班级
名次]]/表1_35[[#This Row],[班级
人数]]</f>
        <v>0.22222222222222221</v>
      </c>
      <c r="J29" s="60">
        <v>10</v>
      </c>
      <c r="K29" s="61">
        <v>131</v>
      </c>
      <c r="L29" s="51">
        <f>表1_35[[#This Row],[专业
名次]]/表1_35[[#This Row],[专业
人数]]</f>
        <v>7.6335877862595422E-2</v>
      </c>
      <c r="M29" s="62" t="s">
        <v>189</v>
      </c>
    </row>
    <row r="30" spans="1:13" ht="25.05" customHeight="1" x14ac:dyDescent="0.25">
      <c r="A30" s="72">
        <v>26</v>
      </c>
      <c r="B30" s="39">
        <v>2019010460</v>
      </c>
      <c r="C30" s="59" t="s">
        <v>173</v>
      </c>
      <c r="D30" s="39" t="s">
        <v>32</v>
      </c>
      <c r="E30" s="39">
        <v>2019</v>
      </c>
      <c r="F30" s="73" t="s">
        <v>190</v>
      </c>
      <c r="G30" s="24">
        <v>7</v>
      </c>
      <c r="H30" s="50">
        <v>27</v>
      </c>
      <c r="I30" s="51">
        <f>表1_35[[#This Row],[班级
名次]]/表1_35[[#This Row],[班级
人数]]</f>
        <v>0.25925925925925924</v>
      </c>
      <c r="J30" s="60">
        <v>26</v>
      </c>
      <c r="K30" s="61">
        <v>131</v>
      </c>
      <c r="L30" s="51">
        <f>表1_35[[#This Row],[专业
名次]]/表1_35[[#This Row],[专业
人数]]</f>
        <v>0.19847328244274809</v>
      </c>
      <c r="M30" s="62" t="s">
        <v>174</v>
      </c>
    </row>
    <row r="31" spans="1:13" ht="25.05" customHeight="1" x14ac:dyDescent="0.25">
      <c r="A31" s="72">
        <v>27</v>
      </c>
      <c r="B31" s="74">
        <v>2019010506</v>
      </c>
      <c r="C31" s="75" t="s">
        <v>175</v>
      </c>
      <c r="D31" s="74" t="s">
        <v>22</v>
      </c>
      <c r="E31" s="74">
        <v>2019</v>
      </c>
      <c r="F31" s="73" t="s">
        <v>191</v>
      </c>
      <c r="G31" s="67">
        <v>11</v>
      </c>
      <c r="H31" s="76">
        <v>24</v>
      </c>
      <c r="I31" s="80">
        <f>表1_35[[#This Row],[班级
名次]]/表1_35[[#This Row],[班级
人数]]</f>
        <v>0.45833333333333331</v>
      </c>
      <c r="J31" s="77">
        <v>25</v>
      </c>
      <c r="K31" s="78">
        <v>52</v>
      </c>
      <c r="L31" s="80">
        <f>表1_35[[#This Row],[专业
名次]]/表1_35[[#This Row],[专业
人数]]</f>
        <v>0.48076923076923078</v>
      </c>
      <c r="M31" s="79" t="s">
        <v>192</v>
      </c>
    </row>
    <row r="32" spans="1:13" ht="25.05" customHeight="1" x14ac:dyDescent="0.25">
      <c r="A32" s="23">
        <v>28</v>
      </c>
      <c r="B32" s="39">
        <v>2019010537</v>
      </c>
      <c r="C32" s="59" t="s">
        <v>176</v>
      </c>
      <c r="D32" s="39" t="s">
        <v>831</v>
      </c>
      <c r="E32" s="39">
        <v>2019</v>
      </c>
      <c r="F32" s="65" t="s">
        <v>193</v>
      </c>
      <c r="G32" s="24">
        <v>5</v>
      </c>
      <c r="H32" s="50">
        <v>28</v>
      </c>
      <c r="I32" s="51">
        <f>表1_35[[#This Row],[班级
名次]]/表1_35[[#This Row],[班级
人数]]</f>
        <v>0.17857142857142858</v>
      </c>
      <c r="J32" s="60">
        <v>9</v>
      </c>
      <c r="K32" s="61">
        <v>52</v>
      </c>
      <c r="L32" s="51">
        <f>表1_35[[#This Row],[专业
名次]]/表1_35[[#This Row],[专业
人数]]</f>
        <v>0.17307692307692307</v>
      </c>
      <c r="M32" s="62" t="s">
        <v>209</v>
      </c>
    </row>
  </sheetData>
  <sortState ref="A24:M32">
    <sortCondition ref="B24:B32"/>
  </sortState>
  <mergeCells count="3">
    <mergeCell ref="A1:M1"/>
    <mergeCell ref="A2:M2"/>
    <mergeCell ref="A3:M3"/>
  </mergeCells>
  <phoneticPr fontId="8" type="noConversion"/>
  <conditionalFormatting sqref="B1">
    <cfRule type="duplicateValues" dxfId="31" priority="26" stopIfTrue="1"/>
  </conditionalFormatting>
  <conditionalFormatting sqref="B2">
    <cfRule type="duplicateValues" dxfId="30" priority="25" stopIfTrue="1"/>
  </conditionalFormatting>
  <conditionalFormatting sqref="B3">
    <cfRule type="duplicateValues" dxfId="29" priority="24" stopIfTrue="1"/>
  </conditionalFormatting>
  <conditionalFormatting sqref="B33:B65511 B4">
    <cfRule type="duplicateValues" dxfId="28" priority="112" stopIfTrue="1"/>
  </conditionalFormatting>
  <conditionalFormatting sqref="B11">
    <cfRule type="duplicateValues" dxfId="27" priority="1" stopIfTrue="1"/>
  </conditionalFormatting>
  <dataValidations count="2">
    <dataValidation allowBlank="1" showInputMessage="1" showErrorMessage="1" prompt="请输入专业简称+班级，如“计算机1502”" sqref="F4 F1:F2 F33:F65511"/>
    <dataValidation allowBlank="1" showInputMessage="1" showErrorMessage="1" prompt="请输入专业简称+班级，如“计算机1802”" sqref="F5:F6 E7 F24:F32 F9:F10 F12:F16"/>
  </dataValidations>
  <printOptions horizontalCentered="1"/>
  <pageMargins left="0.39370078740157499" right="0.39370078740157499" top="0.74803149606299202" bottom="0.74803149606299202" header="0.31496062992126" footer="0.31496062992126"/>
  <pageSetup paperSize="9" orientation="landscape" r:id="rId1"/>
  <headerFooter>
    <oddFooter>&amp;C&amp;"仿宋,常规"第&amp;"Times New Roman,常规" &amp;P &amp;"仿宋,常规"页，共&amp;"Times New Roman,常规" &amp;N &amp;"仿宋,常规"页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"/>
  <sheetViews>
    <sheetView zoomScale="85" zoomScaleNormal="85" workbookViewId="0">
      <selection activeCell="D5" sqref="D5"/>
    </sheetView>
  </sheetViews>
  <sheetFormatPr defaultColWidth="9" defaultRowHeight="17.399999999999999" x14ac:dyDescent="0.25"/>
  <cols>
    <col min="1" max="1" width="7" style="2" customWidth="1"/>
    <col min="2" max="2" width="64" style="2" customWidth="1"/>
    <col min="3" max="3" width="19.5" style="2" customWidth="1"/>
    <col min="4" max="4" width="19.5" style="3" customWidth="1"/>
    <col min="5" max="5" width="18.59765625" style="3" customWidth="1"/>
    <col min="6" max="16384" width="9" style="2"/>
  </cols>
  <sheetData>
    <row r="1" spans="1:5" ht="17.25" customHeight="1" x14ac:dyDescent="0.25">
      <c r="A1" s="127" t="s">
        <v>25</v>
      </c>
      <c r="B1" s="127"/>
      <c r="C1" s="127"/>
      <c r="D1" s="127"/>
      <c r="E1" s="127"/>
    </row>
    <row r="2" spans="1:5" ht="46.5" customHeight="1" x14ac:dyDescent="0.25">
      <c r="A2" s="124" t="s">
        <v>26</v>
      </c>
      <c r="B2" s="124"/>
      <c r="C2" s="124"/>
      <c r="D2" s="124"/>
      <c r="E2" s="124"/>
    </row>
    <row r="3" spans="1:5" ht="30.75" customHeight="1" x14ac:dyDescent="0.25">
      <c r="A3" s="126" t="s">
        <v>235</v>
      </c>
      <c r="B3" s="126"/>
      <c r="C3" s="126"/>
      <c r="D3" s="126"/>
      <c r="E3" s="126"/>
    </row>
    <row r="4" spans="1:5" s="1" customFormat="1" ht="39" customHeight="1" x14ac:dyDescent="0.25">
      <c r="A4" s="1" t="s">
        <v>2</v>
      </c>
      <c r="B4" s="4" t="s">
        <v>27</v>
      </c>
      <c r="C4" s="4" t="s">
        <v>28</v>
      </c>
      <c r="D4" s="4" t="s">
        <v>29</v>
      </c>
      <c r="E4" s="4" t="s">
        <v>17</v>
      </c>
    </row>
    <row r="5" spans="1:5" ht="30" customHeight="1" x14ac:dyDescent="0.25">
      <c r="A5" s="5">
        <v>1</v>
      </c>
      <c r="B5" s="6" t="s">
        <v>218</v>
      </c>
      <c r="C5" s="6">
        <v>29</v>
      </c>
      <c r="D5" s="7" t="s">
        <v>830</v>
      </c>
      <c r="E5" s="5"/>
    </row>
    <row r="6" spans="1:5" ht="30" customHeight="1" x14ac:dyDescent="0.25">
      <c r="A6" s="5">
        <v>2</v>
      </c>
      <c r="B6" s="6" t="s">
        <v>219</v>
      </c>
      <c r="C6" s="6">
        <v>26</v>
      </c>
      <c r="D6" s="7" t="s">
        <v>220</v>
      </c>
      <c r="E6" s="5"/>
    </row>
  </sheetData>
  <mergeCells count="3">
    <mergeCell ref="A1:E1"/>
    <mergeCell ref="A2:E2"/>
    <mergeCell ref="A3:E3"/>
  </mergeCells>
  <phoneticPr fontId="8" type="noConversion"/>
  <conditionalFormatting sqref="B1:C1">
    <cfRule type="duplicateValues" dxfId="10" priority="15" stopIfTrue="1"/>
  </conditionalFormatting>
  <conditionalFormatting sqref="B2:C2">
    <cfRule type="duplicateValues" dxfId="9" priority="16" stopIfTrue="1"/>
  </conditionalFormatting>
  <conditionalFormatting sqref="B3:C3">
    <cfRule type="duplicateValues" dxfId="8" priority="17" stopIfTrue="1"/>
  </conditionalFormatting>
  <conditionalFormatting sqref="B6:C6">
    <cfRule type="duplicateValues" dxfId="7" priority="6" stopIfTrue="1"/>
  </conditionalFormatting>
  <conditionalFormatting sqref="B5:C5">
    <cfRule type="duplicateValues" dxfId="6" priority="1" stopIfTrue="1"/>
  </conditionalFormatting>
  <conditionalFormatting sqref="B7:C65519 B4:C4">
    <cfRule type="duplicateValues" dxfId="5" priority="156" stopIfTrue="1"/>
  </conditionalFormatting>
  <dataValidations count="1">
    <dataValidation allowBlank="1" showInputMessage="1" showErrorMessage="1" prompt="请输入专业班级全程，年级+专业+班级，如“2016级机械设计制造及自动化专业1班”、”2018级食品类4班“等" sqref="B6"/>
  </dataValidations>
  <pageMargins left="0.70866141732283505" right="0.70866141732283505" top="0.74803149606299202" bottom="0.74803149606299202" header="0.31496062992126" footer="0.31496062992126"/>
  <pageSetup paperSize="9" scale="95" fitToHeight="0" orientation="landscape" r:id="rId1"/>
  <headerFooter>
    <oddFooter>&amp;C&amp;"仿宋,常规"第&amp;"Times New Roman,常规" &amp;P &amp;"仿宋,常规"页，共&amp;"Times New Roman,常规" &amp;N &amp;"仿宋,常规"页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"/>
  <sheetViews>
    <sheetView workbookViewId="0"/>
  </sheetViews>
  <sheetFormatPr defaultColWidth="9" defaultRowHeight="15.6" x14ac:dyDescent="0.25"/>
  <sheetData/>
  <phoneticPr fontId="11" type="noConversion"/>
  <pageMargins left="0.74791666666666701" right="0.74791666666666701" top="0.98402777777777795" bottom="0.98402777777777795" header="0.51111111111111096" footer="0.51111111111111096"/>
  <pageSetup paperSize="9" fitToWidth="0" fitToHeight="0" orientation="portrait" useFirstPageNumber="1" errors="NA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"/>
  <sheetViews>
    <sheetView workbookViewId="0"/>
  </sheetViews>
  <sheetFormatPr defaultColWidth="9" defaultRowHeight="15.6" x14ac:dyDescent="0.25"/>
  <sheetData/>
  <phoneticPr fontId="11" type="noConversion"/>
  <pageMargins left="0.74791666666666701" right="0.74791666666666701" top="0.98402777777777795" bottom="0.98402777777777795" header="0.51111111111111096" footer="0.51111111111111096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8</vt:i4>
      </vt:variant>
    </vt:vector>
  </HeadingPairs>
  <TitlesOfParts>
    <vt:vector size="14" baseType="lpstr">
      <vt:lpstr>附件1.学生综合素质测评成绩汇总表</vt:lpstr>
      <vt:lpstr>附件2.优秀大学生评定结果统计表</vt:lpstr>
      <vt:lpstr>附件3.优秀学生干部评定结果统计表</vt:lpstr>
      <vt:lpstr>附件4.学生先进班集体汇总表</vt:lpstr>
      <vt:lpstr>Sheet2</vt:lpstr>
      <vt:lpstr>Sheet3</vt:lpstr>
      <vt:lpstr>附件1.学生综合素质测评成绩汇总表!Print_Area</vt:lpstr>
      <vt:lpstr>附件2.优秀大学生评定结果统计表!Print_Area</vt:lpstr>
      <vt:lpstr>附件3.优秀学生干部评定结果统计表!Print_Area</vt:lpstr>
      <vt:lpstr>附件4.学生先进班集体汇总表!Print_Area</vt:lpstr>
      <vt:lpstr>附件1.学生综合素质测评成绩汇总表!Print_Titles</vt:lpstr>
      <vt:lpstr>附件2.优秀大学生评定结果统计表!Print_Titles</vt:lpstr>
      <vt:lpstr>附件3.优秀学生干部评定结果统计表!Print_Titles</vt:lpstr>
      <vt:lpstr>附件4.学生先进班集体汇总表!Print_Titles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冯在麒</cp:lastModifiedBy>
  <cp:lastPrinted>2020-10-13T09:36:20Z</cp:lastPrinted>
  <dcterms:created xsi:type="dcterms:W3CDTF">2011-08-17T02:30:00Z</dcterms:created>
  <dcterms:modified xsi:type="dcterms:W3CDTF">2020-10-15T03:37:20Z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